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y Drive/Share/CCWG estuary web page/water quality/"/>
    </mc:Choice>
  </mc:AlternateContent>
  <xr:revisionPtr revIDLastSave="0" documentId="13_ncr:1_{E30CB037-3F8B-604D-89E7-09A91F4E4588}" xr6:coauthVersionLast="36" xr6:coauthVersionMax="36" xr10:uidLastSave="{00000000-0000-0000-0000-000000000000}"/>
  <bookViews>
    <workbookView xWindow="-35520" yWindow="1320" windowWidth="31120" windowHeight="19480" tabRatio="770" activeTab="4" xr2:uid="{00000000-000D-0000-FFFF-FFFF00000000}"/>
  </bookViews>
  <sheets>
    <sheet name="Vertical Profile Data" sheetId="2" r:id="rId1"/>
    <sheet name="vert-reduced" sheetId="4" r:id="rId2"/>
    <sheet name="temp DO Sal" sheetId="5" r:id="rId3"/>
    <sheet name="pivot" sheetId="6" r:id="rId4"/>
    <sheet name="summary stats" sheetId="8" r:id="rId5"/>
    <sheet name="salinity graph" sheetId="7" r:id="rId6"/>
    <sheet name="Do graph" sheetId="10" r:id="rId7"/>
    <sheet name="temp graph" sheetId="11" r:id="rId8"/>
  </sheets>
  <calcPr calcId="181029"/>
  <pivotCaches>
    <pivotCache cacheId="0" r:id="rId9"/>
  </pivotCaches>
</workbook>
</file>

<file path=xl/calcChain.xml><?xml version="1.0" encoding="utf-8"?>
<calcChain xmlns="http://schemas.openxmlformats.org/spreadsheetml/2006/main">
  <c r="H79" i="4" l="1"/>
  <c r="G79" i="4"/>
  <c r="J318" i="4" l="1"/>
  <c r="J319" i="4"/>
  <c r="J375" i="4"/>
  <c r="J376" i="4"/>
  <c r="J316" i="4"/>
  <c r="J317" i="4"/>
  <c r="J96" i="4"/>
  <c r="J114" i="4"/>
  <c r="J115" i="4"/>
  <c r="J275" i="4"/>
  <c r="J276" i="4"/>
  <c r="J372" i="4"/>
  <c r="J373" i="4"/>
  <c r="J97" i="4"/>
  <c r="J99" i="4"/>
  <c r="J100" i="4"/>
  <c r="J111" i="4"/>
  <c r="J112" i="4"/>
  <c r="J113" i="4"/>
  <c r="J63" i="4"/>
  <c r="J64" i="4"/>
  <c r="J91" i="4"/>
  <c r="J92" i="4"/>
  <c r="J98" i="4"/>
  <c r="J89" i="4"/>
  <c r="J90" i="4"/>
  <c r="J30" i="4"/>
  <c r="J31" i="4"/>
  <c r="J32" i="4"/>
  <c r="J166" i="4"/>
  <c r="J167" i="4"/>
  <c r="J168" i="4"/>
  <c r="J277" i="4"/>
  <c r="J278" i="4"/>
  <c r="J279" i="4"/>
  <c r="J333" i="4"/>
  <c r="J334" i="4"/>
  <c r="J335" i="4"/>
  <c r="J336" i="4"/>
  <c r="J106" i="4"/>
  <c r="J107" i="4"/>
  <c r="J108" i="4"/>
  <c r="J109" i="4"/>
  <c r="J110" i="4"/>
  <c r="J12" i="4"/>
  <c r="J13" i="4"/>
  <c r="J14" i="4"/>
  <c r="J136" i="4"/>
  <c r="J137" i="4"/>
  <c r="J138" i="4"/>
  <c r="J139" i="4"/>
  <c r="J140" i="4"/>
  <c r="J311" i="4"/>
  <c r="J312" i="4"/>
  <c r="J313" i="4"/>
  <c r="J314" i="4"/>
  <c r="J315" i="4"/>
  <c r="J25" i="4"/>
  <c r="J26" i="4"/>
  <c r="J27" i="4"/>
  <c r="J28" i="4"/>
  <c r="J29" i="4"/>
  <c r="J20" i="4"/>
  <c r="J21" i="4"/>
  <c r="J22" i="4"/>
  <c r="J23" i="4"/>
  <c r="J24" i="4"/>
  <c r="J65" i="4"/>
  <c r="J66" i="4"/>
  <c r="J67" i="4"/>
  <c r="J68" i="4"/>
  <c r="J306" i="4"/>
  <c r="J307" i="4"/>
  <c r="J308" i="4"/>
  <c r="J309" i="4"/>
  <c r="J310" i="4"/>
  <c r="J393" i="4"/>
  <c r="J394" i="4"/>
  <c r="J395" i="4"/>
  <c r="J396" i="4"/>
  <c r="J397" i="4"/>
  <c r="J38" i="4"/>
  <c r="J39" i="4"/>
  <c r="J40" i="4"/>
  <c r="J41" i="4"/>
  <c r="J42" i="4"/>
  <c r="J272" i="4"/>
  <c r="J273" i="4"/>
  <c r="J274" i="4"/>
  <c r="J381" i="4"/>
  <c r="J382" i="4"/>
  <c r="J377" i="4"/>
  <c r="J378" i="4"/>
  <c r="J379" i="4"/>
  <c r="J380" i="4"/>
  <c r="J413" i="4"/>
  <c r="J414" i="4"/>
  <c r="J415" i="4"/>
  <c r="J416" i="4"/>
  <c r="J417" i="4"/>
  <c r="J2" i="4"/>
  <c r="J3" i="4"/>
  <c r="J4" i="4"/>
  <c r="J5" i="4"/>
  <c r="J6" i="4"/>
  <c r="J15" i="4"/>
  <c r="J16" i="4"/>
  <c r="J17" i="4"/>
  <c r="J18" i="4"/>
  <c r="J19" i="4"/>
  <c r="J93" i="4"/>
  <c r="J94" i="4"/>
  <c r="J95" i="4"/>
  <c r="J101" i="4"/>
  <c r="J102" i="4"/>
  <c r="J103" i="4"/>
  <c r="J104" i="4"/>
  <c r="J105" i="4"/>
  <c r="J218" i="4"/>
  <c r="J219" i="4"/>
  <c r="J220" i="4"/>
  <c r="J221" i="4"/>
  <c r="J222" i="4"/>
  <c r="J243" i="4"/>
  <c r="J244" i="4"/>
  <c r="J245" i="4"/>
  <c r="J246" i="4"/>
  <c r="J247" i="4"/>
  <c r="J383" i="4"/>
  <c r="J384" i="4"/>
  <c r="J385" i="4"/>
  <c r="J386" i="4"/>
  <c r="J387" i="4"/>
  <c r="J418" i="4"/>
  <c r="J419" i="4"/>
  <c r="J420" i="4"/>
  <c r="J421" i="4"/>
  <c r="J422" i="4"/>
  <c r="J248" i="4"/>
  <c r="J249" i="4"/>
  <c r="J250" i="4"/>
  <c r="J251" i="4"/>
  <c r="J252" i="4"/>
  <c r="J296" i="4"/>
  <c r="J297" i="4"/>
  <c r="J298" i="4"/>
  <c r="J299" i="4"/>
  <c r="J300" i="4"/>
  <c r="J223" i="4"/>
  <c r="J224" i="4"/>
  <c r="J225" i="4"/>
  <c r="J226" i="4"/>
  <c r="J227" i="4"/>
  <c r="J69" i="4"/>
  <c r="J70" i="4"/>
  <c r="J71" i="4"/>
  <c r="J72" i="4"/>
  <c r="J73" i="4"/>
  <c r="J33" i="4"/>
  <c r="J34" i="4"/>
  <c r="J35" i="4"/>
  <c r="J36" i="4"/>
  <c r="J37" i="4"/>
  <c r="J258" i="4"/>
  <c r="J259" i="4"/>
  <c r="J260" i="4"/>
  <c r="J261" i="4"/>
  <c r="J262" i="4"/>
  <c r="J301" i="4"/>
  <c r="J302" i="4"/>
  <c r="J303" i="4"/>
  <c r="J304" i="4"/>
  <c r="J305" i="4"/>
  <c r="J169" i="4"/>
  <c r="J170" i="4"/>
  <c r="J171" i="4"/>
  <c r="J172" i="4"/>
  <c r="J173" i="4"/>
  <c r="J174" i="4"/>
  <c r="J175" i="4"/>
  <c r="J176" i="4"/>
  <c r="J177" i="4"/>
  <c r="J178" i="4"/>
  <c r="J388" i="4"/>
  <c r="J389" i="4"/>
  <c r="J390" i="4"/>
  <c r="J391" i="4"/>
  <c r="J392" i="4"/>
  <c r="J146" i="4"/>
  <c r="J147" i="4"/>
  <c r="J148" i="4"/>
  <c r="J149" i="4"/>
  <c r="J150" i="4"/>
  <c r="J151" i="4"/>
  <c r="J152" i="4"/>
  <c r="J153" i="4"/>
  <c r="J154" i="4"/>
  <c r="J155" i="4"/>
  <c r="J337" i="4"/>
  <c r="J338" i="4"/>
  <c r="J339" i="4"/>
  <c r="J340" i="4"/>
  <c r="J341" i="4"/>
  <c r="J185" i="4"/>
  <c r="J186" i="4"/>
  <c r="J187" i="4"/>
  <c r="J325" i="4"/>
  <c r="J326" i="4"/>
  <c r="J327" i="4"/>
  <c r="J328" i="4"/>
  <c r="J329" i="4"/>
  <c r="J228" i="4"/>
  <c r="J229" i="4"/>
  <c r="J230" i="4"/>
  <c r="J231" i="4"/>
  <c r="J232" i="4"/>
  <c r="J403" i="4"/>
  <c r="J404" i="4"/>
  <c r="J405" i="4"/>
  <c r="J406" i="4"/>
  <c r="J407" i="4"/>
  <c r="J320" i="4"/>
  <c r="J321" i="4"/>
  <c r="J322" i="4"/>
  <c r="J323" i="4"/>
  <c r="J324" i="4"/>
  <c r="J141" i="4"/>
  <c r="J142" i="4"/>
  <c r="J143" i="4"/>
  <c r="J144" i="4"/>
  <c r="J145" i="4"/>
  <c r="J253" i="4"/>
  <c r="J254" i="4"/>
  <c r="J255" i="4"/>
  <c r="J256" i="4"/>
  <c r="J257" i="4"/>
  <c r="J408" i="4"/>
  <c r="J409" i="4"/>
  <c r="J410" i="4"/>
  <c r="J411" i="4"/>
  <c r="J412" i="4"/>
  <c r="J84" i="4"/>
  <c r="J85" i="4"/>
  <c r="J86" i="4"/>
  <c r="J87" i="4"/>
  <c r="J88" i="4"/>
  <c r="J398" i="4"/>
  <c r="J399" i="4"/>
  <c r="J400" i="4"/>
  <c r="J401" i="4"/>
  <c r="J402" i="4"/>
  <c r="J161" i="4"/>
  <c r="J162" i="4"/>
  <c r="J163" i="4"/>
  <c r="J164" i="4"/>
  <c r="J165" i="4"/>
  <c r="J208" i="4"/>
  <c r="J209" i="4"/>
  <c r="J210" i="4"/>
  <c r="J211" i="4"/>
  <c r="J212" i="4"/>
  <c r="J263" i="4"/>
  <c r="J264" i="4"/>
  <c r="J265" i="4"/>
  <c r="J266" i="4"/>
  <c r="J267" i="4"/>
  <c r="J268" i="4"/>
  <c r="J269" i="4"/>
  <c r="J270" i="4"/>
  <c r="J271" i="4"/>
  <c r="J74" i="4"/>
  <c r="J75" i="4"/>
  <c r="J76" i="4"/>
  <c r="J77" i="4"/>
  <c r="J78" i="4"/>
  <c r="J156" i="4"/>
  <c r="J157" i="4"/>
  <c r="J158" i="4"/>
  <c r="J159" i="4"/>
  <c r="J160" i="4"/>
  <c r="J179" i="4"/>
  <c r="J180" i="4"/>
  <c r="J181" i="4"/>
  <c r="J198" i="4"/>
  <c r="J199" i="4"/>
  <c r="J200" i="4"/>
  <c r="J201" i="4"/>
  <c r="J202" i="4"/>
  <c r="J238" i="4"/>
  <c r="J239" i="4"/>
  <c r="J240" i="4"/>
  <c r="J241" i="4"/>
  <c r="J242" i="4"/>
  <c r="J367" i="4"/>
  <c r="J368" i="4"/>
  <c r="J369" i="4"/>
  <c r="J370" i="4"/>
  <c r="J371" i="4"/>
  <c r="J213" i="4"/>
  <c r="J214" i="4"/>
  <c r="J215" i="4"/>
  <c r="J216" i="4"/>
  <c r="J217" i="4"/>
  <c r="J330" i="4"/>
  <c r="J331" i="4"/>
  <c r="J332" i="4"/>
  <c r="J43" i="4"/>
  <c r="J44" i="4"/>
  <c r="J45" i="4"/>
  <c r="J46" i="4"/>
  <c r="J47" i="4"/>
  <c r="J182" i="4"/>
  <c r="J183" i="4"/>
  <c r="J184" i="4"/>
  <c r="J233" i="4"/>
  <c r="J234" i="4"/>
  <c r="J235" i="4"/>
  <c r="J236" i="4"/>
  <c r="J237" i="4"/>
  <c r="J48" i="4"/>
  <c r="J49" i="4"/>
  <c r="J50" i="4"/>
  <c r="J51" i="4"/>
  <c r="J52" i="4"/>
  <c r="J58" i="4"/>
  <c r="J59" i="4"/>
  <c r="J60" i="4"/>
  <c r="J61" i="4"/>
  <c r="J62" i="4"/>
  <c r="J121" i="4"/>
  <c r="J122" i="4"/>
  <c r="J123" i="4"/>
  <c r="J124" i="4"/>
  <c r="J125" i="4"/>
  <c r="J126" i="4"/>
  <c r="J127" i="4"/>
  <c r="J128" i="4"/>
  <c r="J129" i="4"/>
  <c r="J130" i="4"/>
  <c r="J342" i="4"/>
  <c r="J343" i="4"/>
  <c r="J344" i="4"/>
  <c r="J345" i="4"/>
  <c r="J346" i="4"/>
  <c r="J352" i="4"/>
  <c r="J353" i="4"/>
  <c r="J354" i="4"/>
  <c r="J355" i="4"/>
  <c r="J356" i="4"/>
  <c r="J53" i="4"/>
  <c r="J54" i="4"/>
  <c r="J55" i="4"/>
  <c r="J56" i="4"/>
  <c r="J57" i="4"/>
  <c r="J131" i="4"/>
  <c r="J132" i="4"/>
  <c r="J133" i="4"/>
  <c r="J134" i="4"/>
  <c r="J135" i="4"/>
  <c r="J357" i="4"/>
  <c r="J358" i="4"/>
  <c r="J359" i="4"/>
  <c r="J360" i="4"/>
  <c r="J361" i="4"/>
  <c r="J362" i="4"/>
  <c r="J363" i="4"/>
  <c r="J364" i="4"/>
  <c r="J365" i="4"/>
  <c r="J366" i="4"/>
  <c r="J7" i="4"/>
  <c r="J8" i="4"/>
  <c r="J9" i="4"/>
  <c r="J10" i="4"/>
  <c r="J11" i="4"/>
  <c r="J116" i="4"/>
  <c r="J117" i="4"/>
  <c r="J118" i="4"/>
  <c r="J119" i="4"/>
  <c r="J120" i="4"/>
  <c r="J347" i="4"/>
  <c r="J348" i="4"/>
  <c r="J349" i="4"/>
  <c r="J350" i="4"/>
  <c r="J351" i="4"/>
  <c r="J286" i="4"/>
  <c r="J287" i="4"/>
  <c r="J288" i="4"/>
  <c r="J289" i="4"/>
  <c r="J290" i="4"/>
  <c r="J79" i="4"/>
  <c r="J80" i="4"/>
  <c r="J81" i="4"/>
  <c r="J82" i="4"/>
  <c r="J83" i="4"/>
  <c r="J203" i="4"/>
  <c r="J204" i="4"/>
  <c r="J205" i="4"/>
  <c r="J206" i="4"/>
  <c r="J207" i="4"/>
  <c r="J291" i="4"/>
  <c r="J292" i="4"/>
  <c r="J293" i="4"/>
  <c r="J294" i="4"/>
  <c r="J295" i="4"/>
  <c r="J193" i="4"/>
  <c r="J194" i="4"/>
  <c r="J195" i="4"/>
  <c r="J196" i="4"/>
  <c r="J197" i="4"/>
  <c r="J188" i="4"/>
  <c r="J189" i="4"/>
  <c r="J190" i="4"/>
  <c r="J191" i="4"/>
  <c r="J192" i="4"/>
  <c r="J280" i="4"/>
  <c r="J281" i="4"/>
  <c r="J282" i="4"/>
  <c r="J283" i="4"/>
  <c r="J284" i="4"/>
  <c r="J285" i="4"/>
  <c r="J423" i="4"/>
  <c r="J424" i="4"/>
  <c r="J425" i="4"/>
  <c r="J426" i="4"/>
  <c r="J427" i="4"/>
  <c r="J374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8" i="4"/>
  <c r="I97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2" i="4"/>
  <c r="H80" i="4" l="1"/>
  <c r="H81" i="4"/>
  <c r="H82" i="4"/>
  <c r="H83" i="4"/>
  <c r="H423" i="4"/>
  <c r="H424" i="4"/>
  <c r="H425" i="4"/>
  <c r="H426" i="4"/>
  <c r="H427" i="4"/>
  <c r="H203" i="4"/>
  <c r="H204" i="4"/>
  <c r="H205" i="4"/>
  <c r="H206" i="4"/>
  <c r="H207" i="4"/>
  <c r="H280" i="4"/>
  <c r="H281" i="4"/>
  <c r="H282" i="4"/>
  <c r="H283" i="4"/>
  <c r="H284" i="4"/>
  <c r="H285" i="4"/>
  <c r="H84" i="4"/>
  <c r="H85" i="4"/>
  <c r="H86" i="4"/>
  <c r="H87" i="4"/>
  <c r="H88" i="4"/>
  <c r="H347" i="4"/>
  <c r="H348" i="4"/>
  <c r="H349" i="4"/>
  <c r="H350" i="4"/>
  <c r="H351" i="4"/>
  <c r="H213" i="4"/>
  <c r="H214" i="4"/>
  <c r="H215" i="4"/>
  <c r="H216" i="4"/>
  <c r="H217" i="4"/>
  <c r="H291" i="4"/>
  <c r="H292" i="4"/>
  <c r="H293" i="4"/>
  <c r="H294" i="4"/>
  <c r="H295" i="4"/>
  <c r="H342" i="4"/>
  <c r="H343" i="4"/>
  <c r="H344" i="4"/>
  <c r="H345" i="4"/>
  <c r="H346" i="4"/>
  <c r="H161" i="4"/>
  <c r="H162" i="4"/>
  <c r="H163" i="4"/>
  <c r="H164" i="4"/>
  <c r="H165" i="4"/>
  <c r="H188" i="4"/>
  <c r="H189" i="4"/>
  <c r="H190" i="4"/>
  <c r="H191" i="4"/>
  <c r="H192" i="4"/>
  <c r="H330" i="4"/>
  <c r="H331" i="4"/>
  <c r="H332" i="4"/>
  <c r="H74" i="4"/>
  <c r="H75" i="4"/>
  <c r="H76" i="4"/>
  <c r="H77" i="4"/>
  <c r="H78" i="4"/>
  <c r="H208" i="4"/>
  <c r="H209" i="4"/>
  <c r="H210" i="4"/>
  <c r="H211" i="4"/>
  <c r="H212" i="4"/>
  <c r="H193" i="4"/>
  <c r="H194" i="4"/>
  <c r="H195" i="4"/>
  <c r="H196" i="4"/>
  <c r="H197" i="4"/>
  <c r="H352" i="4"/>
  <c r="H353" i="4"/>
  <c r="H354" i="4"/>
  <c r="H355" i="4"/>
  <c r="H356" i="4"/>
  <c r="H156" i="4"/>
  <c r="H157" i="4"/>
  <c r="H158" i="4"/>
  <c r="H159" i="4"/>
  <c r="H160" i="4"/>
  <c r="H286" i="4"/>
  <c r="H287" i="4"/>
  <c r="H288" i="4"/>
  <c r="H289" i="4"/>
  <c r="H290" i="4"/>
  <c r="H169" i="4"/>
  <c r="H170" i="4"/>
  <c r="H171" i="4"/>
  <c r="H172" i="4"/>
  <c r="H173" i="4"/>
  <c r="H174" i="4"/>
  <c r="H175" i="4"/>
  <c r="H176" i="4"/>
  <c r="H177" i="4"/>
  <c r="H178" i="4"/>
  <c r="H116" i="4"/>
  <c r="H117" i="4"/>
  <c r="H118" i="4"/>
  <c r="H119" i="4"/>
  <c r="H120" i="4"/>
  <c r="H7" i="4"/>
  <c r="H8" i="4"/>
  <c r="H9" i="4"/>
  <c r="H10" i="4"/>
  <c r="H11" i="4"/>
  <c r="H141" i="4"/>
  <c r="H142" i="4"/>
  <c r="H143" i="4"/>
  <c r="H144" i="4"/>
  <c r="H145" i="4"/>
  <c r="H131" i="4"/>
  <c r="H132" i="4"/>
  <c r="H133" i="4"/>
  <c r="H134" i="4"/>
  <c r="H135" i="4"/>
  <c r="H357" i="4"/>
  <c r="H358" i="4"/>
  <c r="H359" i="4"/>
  <c r="H360" i="4"/>
  <c r="H361" i="4"/>
  <c r="H362" i="4"/>
  <c r="H363" i="4"/>
  <c r="H364" i="4"/>
  <c r="H365" i="4"/>
  <c r="H366" i="4"/>
  <c r="H388" i="4"/>
  <c r="H389" i="4"/>
  <c r="H390" i="4"/>
  <c r="H391" i="4"/>
  <c r="H392" i="4"/>
  <c r="H53" i="4"/>
  <c r="H54" i="4"/>
  <c r="H55" i="4"/>
  <c r="H56" i="4"/>
  <c r="H57" i="4"/>
  <c r="H126" i="4"/>
  <c r="H127" i="4"/>
  <c r="H128" i="4"/>
  <c r="H129" i="4"/>
  <c r="H130" i="4"/>
  <c r="H320" i="4"/>
  <c r="H321" i="4"/>
  <c r="H322" i="4"/>
  <c r="H323" i="4"/>
  <c r="H324" i="4"/>
  <c r="H48" i="4"/>
  <c r="H49" i="4"/>
  <c r="H50" i="4"/>
  <c r="H51" i="4"/>
  <c r="H52" i="4"/>
  <c r="H58" i="4"/>
  <c r="H59" i="4"/>
  <c r="H60" i="4"/>
  <c r="H61" i="4"/>
  <c r="H62" i="4"/>
  <c r="H121" i="4"/>
  <c r="H122" i="4"/>
  <c r="H123" i="4"/>
  <c r="H124" i="4"/>
  <c r="H125" i="4"/>
  <c r="H43" i="4"/>
  <c r="H44" i="4"/>
  <c r="H45" i="4"/>
  <c r="H46" i="4"/>
  <c r="H47" i="4"/>
  <c r="H182" i="4"/>
  <c r="H183" i="4"/>
  <c r="H184" i="4"/>
  <c r="H233" i="4"/>
  <c r="H234" i="4"/>
  <c r="H235" i="4"/>
  <c r="H236" i="4"/>
  <c r="H237" i="4"/>
  <c r="H69" i="4"/>
  <c r="H70" i="4"/>
  <c r="H71" i="4"/>
  <c r="H72" i="4"/>
  <c r="H73" i="4"/>
  <c r="H367" i="4"/>
  <c r="H368" i="4"/>
  <c r="H369" i="4"/>
  <c r="H370" i="4"/>
  <c r="H371" i="4"/>
  <c r="H383" i="4"/>
  <c r="H384" i="4"/>
  <c r="H385" i="4"/>
  <c r="H386" i="4"/>
  <c r="H387" i="4"/>
  <c r="H179" i="4"/>
  <c r="H180" i="4"/>
  <c r="H181" i="4"/>
  <c r="H198" i="4"/>
  <c r="H199" i="4"/>
  <c r="H200" i="4"/>
  <c r="H201" i="4"/>
  <c r="H202" i="4"/>
  <c r="H238" i="4"/>
  <c r="H239" i="4"/>
  <c r="H240" i="4"/>
  <c r="H241" i="4"/>
  <c r="H242" i="4"/>
  <c r="H263" i="4"/>
  <c r="H264" i="4"/>
  <c r="H265" i="4"/>
  <c r="H266" i="4"/>
  <c r="H267" i="4"/>
  <c r="H268" i="4"/>
  <c r="H269" i="4"/>
  <c r="H270" i="4"/>
  <c r="H271" i="4"/>
  <c r="H325" i="4"/>
  <c r="H326" i="4"/>
  <c r="H327" i="4"/>
  <c r="H328" i="4"/>
  <c r="H329" i="4"/>
  <c r="H398" i="4"/>
  <c r="H399" i="4"/>
  <c r="H400" i="4"/>
  <c r="H401" i="4"/>
  <c r="H402" i="4"/>
  <c r="H228" i="4"/>
  <c r="H229" i="4"/>
  <c r="H230" i="4"/>
  <c r="H231" i="4"/>
  <c r="H232" i="4"/>
  <c r="H253" i="4"/>
  <c r="H254" i="4"/>
  <c r="H255" i="4"/>
  <c r="H256" i="4"/>
  <c r="H257" i="4"/>
  <c r="H408" i="4"/>
  <c r="H409" i="4"/>
  <c r="H410" i="4"/>
  <c r="H411" i="4"/>
  <c r="H412" i="4"/>
  <c r="H146" i="4"/>
  <c r="H147" i="4"/>
  <c r="H148" i="4"/>
  <c r="H149" i="4"/>
  <c r="H150" i="4"/>
  <c r="H403" i="4"/>
  <c r="H404" i="4"/>
  <c r="H405" i="4"/>
  <c r="H406" i="4"/>
  <c r="H407" i="4"/>
  <c r="H151" i="4"/>
  <c r="H152" i="4"/>
  <c r="H153" i="4"/>
  <c r="H154" i="4"/>
  <c r="H155" i="4"/>
  <c r="H337" i="4"/>
  <c r="H338" i="4"/>
  <c r="H339" i="4"/>
  <c r="H340" i="4"/>
  <c r="H341" i="4"/>
  <c r="H185" i="4"/>
  <c r="H186" i="4"/>
  <c r="H187" i="4"/>
  <c r="H373" i="4"/>
  <c r="H33" i="4"/>
  <c r="H34" i="4"/>
  <c r="H35" i="4"/>
  <c r="H36" i="4"/>
  <c r="H37" i="4"/>
  <c r="H258" i="4"/>
  <c r="H259" i="4"/>
  <c r="H260" i="4"/>
  <c r="H261" i="4"/>
  <c r="H262" i="4"/>
  <c r="H301" i="4"/>
  <c r="H302" i="4"/>
  <c r="H303" i="4"/>
  <c r="H304" i="4"/>
  <c r="H305" i="4"/>
  <c r="H223" i="4"/>
  <c r="H224" i="4"/>
  <c r="H225" i="4"/>
  <c r="H226" i="4"/>
  <c r="H227" i="4"/>
  <c r="H296" i="4"/>
  <c r="H297" i="4"/>
  <c r="H298" i="4"/>
  <c r="H299" i="4"/>
  <c r="H300" i="4"/>
  <c r="H248" i="4"/>
  <c r="H249" i="4"/>
  <c r="H250" i="4"/>
  <c r="H251" i="4"/>
  <c r="H252" i="4"/>
  <c r="H418" i="4"/>
  <c r="H419" i="4"/>
  <c r="H420" i="4"/>
  <c r="H421" i="4"/>
  <c r="H422" i="4"/>
  <c r="H2" i="4"/>
  <c r="H3" i="4"/>
  <c r="H4" i="4"/>
  <c r="H5" i="4"/>
  <c r="H6" i="4"/>
  <c r="H15" i="4"/>
  <c r="H16" i="4"/>
  <c r="H17" i="4"/>
  <c r="H18" i="4"/>
  <c r="H19" i="4"/>
  <c r="H93" i="4"/>
  <c r="H94" i="4"/>
  <c r="H95" i="4"/>
  <c r="H101" i="4"/>
  <c r="H102" i="4"/>
  <c r="H103" i="4"/>
  <c r="H104" i="4"/>
  <c r="H105" i="4"/>
  <c r="H218" i="4"/>
  <c r="H219" i="4"/>
  <c r="H220" i="4"/>
  <c r="H221" i="4"/>
  <c r="H222" i="4"/>
  <c r="H243" i="4"/>
  <c r="H244" i="4"/>
  <c r="H245" i="4"/>
  <c r="H246" i="4"/>
  <c r="H247" i="4"/>
  <c r="H413" i="4"/>
  <c r="H414" i="4"/>
  <c r="H415" i="4"/>
  <c r="H416" i="4"/>
  <c r="H417" i="4"/>
  <c r="H379" i="4"/>
  <c r="H380" i="4"/>
  <c r="H377" i="4"/>
  <c r="H378" i="4"/>
  <c r="H38" i="4"/>
  <c r="H39" i="4"/>
  <c r="H40" i="4"/>
  <c r="H41" i="4"/>
  <c r="H42" i="4"/>
  <c r="H272" i="4"/>
  <c r="H273" i="4"/>
  <c r="H274" i="4"/>
  <c r="H381" i="4"/>
  <c r="H382" i="4"/>
  <c r="H25" i="4"/>
  <c r="H26" i="4"/>
  <c r="H27" i="4"/>
  <c r="H28" i="4"/>
  <c r="H29" i="4"/>
  <c r="H20" i="4"/>
  <c r="H21" i="4"/>
  <c r="H22" i="4"/>
  <c r="H23" i="4"/>
  <c r="H24" i="4"/>
  <c r="H65" i="4"/>
  <c r="H66" i="4"/>
  <c r="H67" i="4"/>
  <c r="H68" i="4"/>
  <c r="H306" i="4"/>
  <c r="H307" i="4"/>
  <c r="H308" i="4"/>
  <c r="H309" i="4"/>
  <c r="H310" i="4"/>
  <c r="H393" i="4"/>
  <c r="H394" i="4"/>
  <c r="H395" i="4"/>
  <c r="H396" i="4"/>
  <c r="H397" i="4"/>
  <c r="H311" i="4"/>
  <c r="H312" i="4"/>
  <c r="H313" i="4"/>
  <c r="H314" i="4"/>
  <c r="H315" i="4"/>
  <c r="H12" i="4"/>
  <c r="H13" i="4"/>
  <c r="H14" i="4"/>
  <c r="H136" i="4"/>
  <c r="H137" i="4"/>
  <c r="H138" i="4"/>
  <c r="H139" i="4"/>
  <c r="H140" i="4"/>
  <c r="H106" i="4"/>
  <c r="H107" i="4"/>
  <c r="H108" i="4"/>
  <c r="H109" i="4"/>
  <c r="H110" i="4"/>
  <c r="H30" i="4"/>
  <c r="H31" i="4"/>
  <c r="H32" i="4"/>
  <c r="H166" i="4"/>
  <c r="H167" i="4"/>
  <c r="H168" i="4"/>
  <c r="H277" i="4"/>
  <c r="H278" i="4"/>
  <c r="H279" i="4"/>
  <c r="H333" i="4"/>
  <c r="H334" i="4"/>
  <c r="H335" i="4"/>
  <c r="H336" i="4"/>
  <c r="H89" i="4"/>
  <c r="H90" i="4"/>
  <c r="H63" i="4"/>
  <c r="H64" i="4"/>
  <c r="H91" i="4"/>
  <c r="H92" i="4"/>
  <c r="H98" i="4"/>
  <c r="H97" i="4"/>
  <c r="H99" i="4"/>
  <c r="H100" i="4"/>
  <c r="H111" i="4"/>
  <c r="H112" i="4"/>
  <c r="H113" i="4"/>
  <c r="H114" i="4"/>
  <c r="H115" i="4"/>
  <c r="H275" i="4"/>
  <c r="H276" i="4"/>
  <c r="H372" i="4"/>
  <c r="H96" i="4"/>
  <c r="H316" i="4"/>
  <c r="H317" i="4"/>
  <c r="H376" i="4"/>
  <c r="H318" i="4"/>
  <c r="H319" i="4"/>
  <c r="H375" i="4"/>
  <c r="H374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8" i="4"/>
  <c r="G97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116" i="4"/>
  <c r="G117" i="4"/>
  <c r="G118" i="4"/>
  <c r="G119" i="4"/>
  <c r="G120" i="4"/>
  <c r="G121" i="4"/>
  <c r="G122" i="4"/>
  <c r="G123" i="4"/>
  <c r="G124" i="4"/>
  <c r="G125" i="4"/>
  <c r="G126" i="4"/>
  <c r="G127" i="4"/>
  <c r="G128" i="4"/>
  <c r="G129" i="4"/>
  <c r="G130" i="4"/>
  <c r="G131" i="4"/>
  <c r="G132" i="4"/>
  <c r="G133" i="4"/>
  <c r="G134" i="4"/>
  <c r="G135" i="4"/>
  <c r="G136" i="4"/>
  <c r="G137" i="4"/>
  <c r="G138" i="4"/>
  <c r="G139" i="4"/>
  <c r="G140" i="4"/>
  <c r="G141" i="4"/>
  <c r="G142" i="4"/>
  <c r="G143" i="4"/>
  <c r="G144" i="4"/>
  <c r="G145" i="4"/>
  <c r="G146" i="4"/>
  <c r="G147" i="4"/>
  <c r="G148" i="4"/>
  <c r="G149" i="4"/>
  <c r="G150" i="4"/>
  <c r="G151" i="4"/>
  <c r="G152" i="4"/>
  <c r="G153" i="4"/>
  <c r="G154" i="4"/>
  <c r="G155" i="4"/>
  <c r="G156" i="4"/>
  <c r="G157" i="4"/>
  <c r="G158" i="4"/>
  <c r="G159" i="4"/>
  <c r="G160" i="4"/>
  <c r="G161" i="4"/>
  <c r="G162" i="4"/>
  <c r="G163" i="4"/>
  <c r="G164" i="4"/>
  <c r="G165" i="4"/>
  <c r="G166" i="4"/>
  <c r="G167" i="4"/>
  <c r="G168" i="4"/>
  <c r="G169" i="4"/>
  <c r="G170" i="4"/>
  <c r="G171" i="4"/>
  <c r="G172" i="4"/>
  <c r="G173" i="4"/>
  <c r="G174" i="4"/>
  <c r="G175" i="4"/>
  <c r="G176" i="4"/>
  <c r="G177" i="4"/>
  <c r="G178" i="4"/>
  <c r="G179" i="4"/>
  <c r="G180" i="4"/>
  <c r="G181" i="4"/>
  <c r="G182" i="4"/>
  <c r="G183" i="4"/>
  <c r="G184" i="4"/>
  <c r="G185" i="4"/>
  <c r="G186" i="4"/>
  <c r="G187" i="4"/>
  <c r="G188" i="4"/>
  <c r="G189" i="4"/>
  <c r="G190" i="4"/>
  <c r="G191" i="4"/>
  <c r="G192" i="4"/>
  <c r="G193" i="4"/>
  <c r="G194" i="4"/>
  <c r="G195" i="4"/>
  <c r="G196" i="4"/>
  <c r="G197" i="4"/>
  <c r="G198" i="4"/>
  <c r="G199" i="4"/>
  <c r="G200" i="4"/>
  <c r="G201" i="4"/>
  <c r="G202" i="4"/>
  <c r="G203" i="4"/>
  <c r="G204" i="4"/>
  <c r="G205" i="4"/>
  <c r="G206" i="4"/>
  <c r="G207" i="4"/>
  <c r="G208" i="4"/>
  <c r="G209" i="4"/>
  <c r="G210" i="4"/>
  <c r="G211" i="4"/>
  <c r="G212" i="4"/>
  <c r="G213" i="4"/>
  <c r="G214" i="4"/>
  <c r="G215" i="4"/>
  <c r="G216" i="4"/>
  <c r="G217" i="4"/>
  <c r="G218" i="4"/>
  <c r="G219" i="4"/>
  <c r="G220" i="4"/>
  <c r="G221" i="4"/>
  <c r="G222" i="4"/>
  <c r="G223" i="4"/>
  <c r="G224" i="4"/>
  <c r="G225" i="4"/>
  <c r="G226" i="4"/>
  <c r="G227" i="4"/>
  <c r="G228" i="4"/>
  <c r="G229" i="4"/>
  <c r="G230" i="4"/>
  <c r="G231" i="4"/>
  <c r="G232" i="4"/>
  <c r="G233" i="4"/>
  <c r="G234" i="4"/>
  <c r="G235" i="4"/>
  <c r="G236" i="4"/>
  <c r="G237" i="4"/>
  <c r="G238" i="4"/>
  <c r="G239" i="4"/>
  <c r="G240" i="4"/>
  <c r="G241" i="4"/>
  <c r="G242" i="4"/>
  <c r="G243" i="4"/>
  <c r="G244" i="4"/>
  <c r="G245" i="4"/>
  <c r="G246" i="4"/>
  <c r="G247" i="4"/>
  <c r="G248" i="4"/>
  <c r="G249" i="4"/>
  <c r="G250" i="4"/>
  <c r="G251" i="4"/>
  <c r="G252" i="4"/>
  <c r="G253" i="4"/>
  <c r="G254" i="4"/>
  <c r="G255" i="4"/>
  <c r="G256" i="4"/>
  <c r="G257" i="4"/>
  <c r="G258" i="4"/>
  <c r="G259" i="4"/>
  <c r="G260" i="4"/>
  <c r="G261" i="4"/>
  <c r="G262" i="4"/>
  <c r="G263" i="4"/>
  <c r="G264" i="4"/>
  <c r="G265" i="4"/>
  <c r="G266" i="4"/>
  <c r="G267" i="4"/>
  <c r="G268" i="4"/>
  <c r="G269" i="4"/>
  <c r="G270" i="4"/>
  <c r="G271" i="4"/>
  <c r="G272" i="4"/>
  <c r="G273" i="4"/>
  <c r="G274" i="4"/>
  <c r="G275" i="4"/>
  <c r="G276" i="4"/>
  <c r="G277" i="4"/>
  <c r="G278" i="4"/>
  <c r="G279" i="4"/>
  <c r="G280" i="4"/>
  <c r="G281" i="4"/>
  <c r="G282" i="4"/>
  <c r="G283" i="4"/>
  <c r="G284" i="4"/>
  <c r="G285" i="4"/>
  <c r="G286" i="4"/>
  <c r="G287" i="4"/>
  <c r="G288" i="4"/>
  <c r="G289" i="4"/>
  <c r="G290" i="4"/>
  <c r="G291" i="4"/>
  <c r="G292" i="4"/>
  <c r="G293" i="4"/>
  <c r="G294" i="4"/>
  <c r="G295" i="4"/>
  <c r="G296" i="4"/>
  <c r="G297" i="4"/>
  <c r="G298" i="4"/>
  <c r="G299" i="4"/>
  <c r="G300" i="4"/>
  <c r="G301" i="4"/>
  <c r="G302" i="4"/>
  <c r="G303" i="4"/>
  <c r="G304" i="4"/>
  <c r="G305" i="4"/>
  <c r="G306" i="4"/>
  <c r="G307" i="4"/>
  <c r="G308" i="4"/>
  <c r="G309" i="4"/>
  <c r="G310" i="4"/>
  <c r="G311" i="4"/>
  <c r="G312" i="4"/>
  <c r="G313" i="4"/>
  <c r="G314" i="4"/>
  <c r="G315" i="4"/>
  <c r="G316" i="4"/>
  <c r="G317" i="4"/>
  <c r="G318" i="4"/>
  <c r="G319" i="4"/>
  <c r="G320" i="4"/>
  <c r="G321" i="4"/>
  <c r="G322" i="4"/>
  <c r="G323" i="4"/>
  <c r="G324" i="4"/>
  <c r="G325" i="4"/>
  <c r="G326" i="4"/>
  <c r="G327" i="4"/>
  <c r="G328" i="4"/>
  <c r="G329" i="4"/>
  <c r="G330" i="4"/>
  <c r="G331" i="4"/>
  <c r="G332" i="4"/>
  <c r="G333" i="4"/>
  <c r="G334" i="4"/>
  <c r="G335" i="4"/>
  <c r="G336" i="4"/>
  <c r="G337" i="4"/>
  <c r="G338" i="4"/>
  <c r="G339" i="4"/>
  <c r="G340" i="4"/>
  <c r="G341" i="4"/>
  <c r="G342" i="4"/>
  <c r="G343" i="4"/>
  <c r="G344" i="4"/>
  <c r="G345" i="4"/>
  <c r="G346" i="4"/>
  <c r="G347" i="4"/>
  <c r="G348" i="4"/>
  <c r="G349" i="4"/>
  <c r="G350" i="4"/>
  <c r="G351" i="4"/>
  <c r="G352" i="4"/>
  <c r="G353" i="4"/>
  <c r="G354" i="4"/>
  <c r="G355" i="4"/>
  <c r="G356" i="4"/>
  <c r="G357" i="4"/>
  <c r="G358" i="4"/>
  <c r="G359" i="4"/>
  <c r="G360" i="4"/>
  <c r="G361" i="4"/>
  <c r="G362" i="4"/>
  <c r="G363" i="4"/>
  <c r="G364" i="4"/>
  <c r="G365" i="4"/>
  <c r="G366" i="4"/>
  <c r="G367" i="4"/>
  <c r="G368" i="4"/>
  <c r="G369" i="4"/>
  <c r="G370" i="4"/>
  <c r="G371" i="4"/>
  <c r="G372" i="4"/>
  <c r="G373" i="4"/>
  <c r="G374" i="4"/>
  <c r="G375" i="4"/>
  <c r="G376" i="4"/>
  <c r="G377" i="4"/>
  <c r="G378" i="4"/>
  <c r="G379" i="4"/>
  <c r="G380" i="4"/>
  <c r="G381" i="4"/>
  <c r="G382" i="4"/>
  <c r="G383" i="4"/>
  <c r="G384" i="4"/>
  <c r="G385" i="4"/>
  <c r="G386" i="4"/>
  <c r="G387" i="4"/>
  <c r="G388" i="4"/>
  <c r="G389" i="4"/>
  <c r="G390" i="4"/>
  <c r="G391" i="4"/>
  <c r="G392" i="4"/>
  <c r="G393" i="4"/>
  <c r="G394" i="4"/>
  <c r="G395" i="4"/>
  <c r="G396" i="4"/>
  <c r="G397" i="4"/>
  <c r="G398" i="4"/>
  <c r="G399" i="4"/>
  <c r="G400" i="4"/>
  <c r="G401" i="4"/>
  <c r="G402" i="4"/>
  <c r="G403" i="4"/>
  <c r="G404" i="4"/>
  <c r="G405" i="4"/>
  <c r="G406" i="4"/>
  <c r="G407" i="4"/>
  <c r="G408" i="4"/>
  <c r="G409" i="4"/>
  <c r="G410" i="4"/>
  <c r="G411" i="4"/>
  <c r="G412" i="4"/>
  <c r="G413" i="4"/>
  <c r="G414" i="4"/>
  <c r="G415" i="4"/>
  <c r="G416" i="4"/>
  <c r="G417" i="4"/>
  <c r="G418" i="4"/>
  <c r="G419" i="4"/>
  <c r="G420" i="4"/>
  <c r="G421" i="4"/>
  <c r="G422" i="4"/>
  <c r="G423" i="4"/>
  <c r="G424" i="4"/>
  <c r="G425" i="4"/>
  <c r="G426" i="4"/>
  <c r="G427" i="4"/>
  <c r="G2" i="4"/>
  <c r="L430" i="2" l="1"/>
  <c r="O430" i="2"/>
  <c r="P430" i="2"/>
  <c r="Q430" i="2"/>
  <c r="R430" i="2"/>
  <c r="S430" i="2"/>
  <c r="T430" i="2"/>
  <c r="U430" i="2"/>
  <c r="V430" i="2"/>
  <c r="W430" i="2"/>
  <c r="X430" i="2"/>
  <c r="Y430" i="2"/>
  <c r="Z430" i="2"/>
  <c r="AA430" i="2"/>
  <c r="AB430" i="2"/>
</calcChain>
</file>

<file path=xl/sharedStrings.xml><?xml version="1.0" encoding="utf-8"?>
<sst xmlns="http://schemas.openxmlformats.org/spreadsheetml/2006/main" count="2486" uniqueCount="186">
  <si>
    <t>Site</t>
  </si>
  <si>
    <t>Garcia</t>
  </si>
  <si>
    <t>Date</t>
  </si>
  <si>
    <t>Mouth Condition</t>
  </si>
  <si>
    <t>n/a</t>
  </si>
  <si>
    <t xml:space="preserve">Station </t>
  </si>
  <si>
    <t>Time</t>
  </si>
  <si>
    <t>Shade/Sun</t>
  </si>
  <si>
    <t>Total Depth</t>
  </si>
  <si>
    <t>Secch Depth</t>
  </si>
  <si>
    <t>VP Depth</t>
  </si>
  <si>
    <t>Temp</t>
  </si>
  <si>
    <t>Salinity</t>
  </si>
  <si>
    <t>PH</t>
  </si>
  <si>
    <t>sun</t>
  </si>
  <si>
    <t>&gt;.35</t>
  </si>
  <si>
    <t>DO (mg/L)</t>
  </si>
  <si>
    <t>Conductivity (m/s) 1</t>
  </si>
  <si>
    <t>Conductivity (m/s) 2</t>
  </si>
  <si>
    <t>&gt;.8</t>
  </si>
  <si>
    <t>&gt;.3</t>
  </si>
  <si>
    <t>Tide</t>
  </si>
  <si>
    <t>Personnel</t>
  </si>
  <si>
    <t>Nutrients taken?</t>
  </si>
  <si>
    <t>SSD, RC</t>
  </si>
  <si>
    <t>Yes</t>
  </si>
  <si>
    <t>Low</t>
  </si>
  <si>
    <t>Weather</t>
  </si>
  <si>
    <t>sunny, windy</t>
  </si>
  <si>
    <t>DO%</t>
  </si>
  <si>
    <t>San Juan</t>
  </si>
  <si>
    <t>SSD, NG</t>
  </si>
  <si>
    <t>partial sun, 21.7 degrees C</t>
  </si>
  <si>
    <t>Closed</t>
  </si>
  <si>
    <t>Open</t>
  </si>
  <si>
    <t>clear to bottom</t>
  </si>
  <si>
    <t>Topanga</t>
  </si>
  <si>
    <t>sunny, 17.8 degrees C</t>
  </si>
  <si>
    <t>San Mateo</t>
  </si>
  <si>
    <t>sun. light breeze, 75 degrees F</t>
  </si>
  <si>
    <t>Ormand</t>
  </si>
  <si>
    <t>SSD, KO</t>
  </si>
  <si>
    <t>partly cloudy, 18.7 degrees C</t>
  </si>
  <si>
    <t>Santa Clara</t>
  </si>
  <si>
    <t>cloudy, 18.2 degrees C</t>
  </si>
  <si>
    <t>Ventura</t>
  </si>
  <si>
    <t>SSD. KO</t>
  </si>
  <si>
    <t>partially cloudy, 21 degrees C</t>
  </si>
  <si>
    <t>Outgoing</t>
  </si>
  <si>
    <t>unk</t>
  </si>
  <si>
    <t>Las Flores</t>
  </si>
  <si>
    <t>CC, NG</t>
  </si>
  <si>
    <t>sun and fog</t>
  </si>
  <si>
    <t>Deverough</t>
  </si>
  <si>
    <t>SSD, SR</t>
  </si>
  <si>
    <t>sun, 9.2 degrees C</t>
  </si>
  <si>
    <t>Partially open</t>
  </si>
  <si>
    <t>Gaviota</t>
  </si>
  <si>
    <t>High</t>
  </si>
  <si>
    <t>Arroyo Burro</t>
  </si>
  <si>
    <t>SSD. SR</t>
  </si>
  <si>
    <t>fog and sun, 17.1 degrees C</t>
  </si>
  <si>
    <t>sun, 21.7 degrees C</t>
  </si>
  <si>
    <t>Soquel</t>
  </si>
  <si>
    <t>RC, KO, CC, SSD</t>
  </si>
  <si>
    <t>sunny, 14.9 degrees C</t>
  </si>
  <si>
    <t>Pescadero</t>
  </si>
  <si>
    <t>SSD, JR</t>
  </si>
  <si>
    <t>partial sun, 15.8 degres C</t>
  </si>
  <si>
    <t>Lombardi</t>
  </si>
  <si>
    <t>RC, SSD, CC, KO</t>
  </si>
  <si>
    <t>overcast, 14.1 degrees C</t>
  </si>
  <si>
    <t>Arroyo de la Cruz</t>
  </si>
  <si>
    <t>SR, NG</t>
  </si>
  <si>
    <t>14 degres C</t>
  </si>
  <si>
    <t>notes</t>
  </si>
  <si>
    <t>no numbers for vertical profile depths</t>
  </si>
  <si>
    <t>check if actually was open, salinity is very low</t>
  </si>
  <si>
    <t>Santa Maria</t>
  </si>
  <si>
    <t>SSD, SR, CC, NG</t>
  </si>
  <si>
    <t>sun and wind, 13.8 degrees C</t>
  </si>
  <si>
    <t>measurements taken near mouth of lagoon</t>
  </si>
  <si>
    <t>Jalama</t>
  </si>
  <si>
    <t>partially open</t>
  </si>
  <si>
    <t>Carmel</t>
  </si>
  <si>
    <t>15.8 degrees C</t>
  </si>
  <si>
    <t>Garrapata</t>
  </si>
  <si>
    <t>SS, SR</t>
  </si>
  <si>
    <t>sun and slight wind, 12.2 degrees C</t>
  </si>
  <si>
    <t>Pajaro</t>
  </si>
  <si>
    <t>slightly overcast, 16.5 degrees C</t>
  </si>
  <si>
    <t>low</t>
  </si>
  <si>
    <t>Scott Creek</t>
  </si>
  <si>
    <t>SSD, KO, SR</t>
  </si>
  <si>
    <t>rain, 11.0 degrees C</t>
  </si>
  <si>
    <t>Salmon Creek</t>
  </si>
  <si>
    <t>mid, outgoing</t>
  </si>
  <si>
    <t>4+</t>
  </si>
  <si>
    <t>Russian River</t>
  </si>
  <si>
    <t>sun and wind, 15.4 degrees C</t>
  </si>
  <si>
    <t>Cottaneva</t>
  </si>
  <si>
    <t>sun and light wind, 15.4 degrees C</t>
  </si>
  <si>
    <t>Pudding Creek</t>
  </si>
  <si>
    <t>sunny, 65 degrees F</t>
  </si>
  <si>
    <t>Alder Creek</t>
  </si>
  <si>
    <t>partial sun, fog, 15.2 degrees C</t>
  </si>
  <si>
    <t>Gualala</t>
  </si>
  <si>
    <t>Mattole</t>
  </si>
  <si>
    <t>sun and wind, 65 degrees F</t>
  </si>
  <si>
    <t>Incoming</t>
  </si>
  <si>
    <t>Russian Gulch</t>
  </si>
  <si>
    <t>shade</t>
  </si>
  <si>
    <t>.1.5</t>
  </si>
  <si>
    <t>partial clouds, 13.8 degrees C</t>
  </si>
  <si>
    <t>Navarro</t>
  </si>
  <si>
    <t>sunny, 17.9 degrees C</t>
  </si>
  <si>
    <t>Redwood Creek</t>
  </si>
  <si>
    <t>partly cloudy, 65 degrees F</t>
  </si>
  <si>
    <t>San Luis Obispo Creek</t>
  </si>
  <si>
    <t>1A</t>
  </si>
  <si>
    <t>1B</t>
  </si>
  <si>
    <t>sun and light wind, 68 degrees F</t>
  </si>
  <si>
    <t>Sech_min</t>
  </si>
  <si>
    <t>Sech_med</t>
  </si>
  <si>
    <t>Sech_max</t>
  </si>
  <si>
    <t>Temp_min</t>
  </si>
  <si>
    <t>Temp_med</t>
  </si>
  <si>
    <t>Temp_max</t>
  </si>
  <si>
    <t>DO_min</t>
  </si>
  <si>
    <t>DO_med</t>
  </si>
  <si>
    <t>DO_max</t>
  </si>
  <si>
    <t>Salin_min</t>
  </si>
  <si>
    <t>Sal_med</t>
  </si>
  <si>
    <t>Sal_max</t>
  </si>
  <si>
    <t>PH_min</t>
  </si>
  <si>
    <t>PH_med</t>
  </si>
  <si>
    <t>PH_max</t>
  </si>
  <si>
    <t>secchi ratio</t>
  </si>
  <si>
    <t>secchi correct</t>
  </si>
  <si>
    <t>difference</t>
  </si>
  <si>
    <t>name</t>
  </si>
  <si>
    <t>Row Labels</t>
  </si>
  <si>
    <t>Grand Total</t>
  </si>
  <si>
    <t>Average of Salinity</t>
  </si>
  <si>
    <t>Site Name</t>
  </si>
  <si>
    <t>Arroyo Burro Creek</t>
  </si>
  <si>
    <t>Carmel River Lagoon</t>
  </si>
  <si>
    <t xml:space="preserve">Cottaneva Creek </t>
  </si>
  <si>
    <t>Navarro River</t>
  </si>
  <si>
    <t>Deverough Slough</t>
  </si>
  <si>
    <t>Garcia River</t>
  </si>
  <si>
    <t>Gaviota Creek</t>
  </si>
  <si>
    <t>Gualala River</t>
  </si>
  <si>
    <t>Jalama Creek</t>
  </si>
  <si>
    <t>Las Flores Creek</t>
  </si>
  <si>
    <t>Lombardi (3 mile)</t>
  </si>
  <si>
    <t>Mattole Lagoon</t>
  </si>
  <si>
    <t xml:space="preserve">Ormand Beach </t>
  </si>
  <si>
    <t>Pajaro Creek Lagoon + Watsonville Slough</t>
  </si>
  <si>
    <t>Pescadero Marsh</t>
  </si>
  <si>
    <t xml:space="preserve">Redwood Creek </t>
  </si>
  <si>
    <t>San Juan Creek</t>
  </si>
  <si>
    <t>San Luis Obispo Creek Lagoon</t>
  </si>
  <si>
    <t>Santa Maria River Lagoon</t>
  </si>
  <si>
    <t>Soquel Creek Lagoon</t>
  </si>
  <si>
    <t>Ventura River Estuary</t>
  </si>
  <si>
    <t>alphabet</t>
  </si>
  <si>
    <t>geographic</t>
  </si>
  <si>
    <t>DO max</t>
  </si>
  <si>
    <t>DO min</t>
  </si>
  <si>
    <t>DO avg</t>
  </si>
  <si>
    <t>temp max</t>
  </si>
  <si>
    <t>temp min</t>
  </si>
  <si>
    <t>temp avg</t>
  </si>
  <si>
    <t>Salinity max</t>
  </si>
  <si>
    <t>salinity min</t>
  </si>
  <si>
    <t>salinity avg</t>
  </si>
  <si>
    <t>Salinity Max</t>
  </si>
  <si>
    <t>Salinity Avg</t>
  </si>
  <si>
    <t>Salinity Min</t>
  </si>
  <si>
    <t>DO Max</t>
  </si>
  <si>
    <t>DO Min</t>
  </si>
  <si>
    <t>DO Avg</t>
  </si>
  <si>
    <t>Temp Max</t>
  </si>
  <si>
    <t>Temp Min</t>
  </si>
  <si>
    <t>Temp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</si>
</sst>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20" fontId="0" fillId="0" borderId="1" xfId="0" applyNumberFormat="1" applyBorder="1"/>
    <xf numFmtId="20" fontId="0" fillId="2" borderId="1" xfId="0" applyNumberFormat="1" applyFill="1" applyBorder="1"/>
    <xf numFmtId="20" fontId="0" fillId="3" borderId="1" xfId="0" applyNumberFormat="1" applyFill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0" fillId="4" borderId="0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0" xfId="0" applyFill="1" applyBorder="1"/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0" xfId="0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tockChart>
        <c:ser>
          <c:idx val="0"/>
          <c:order val="0"/>
          <c:tx>
            <c:strRef>
              <c:f>'salinity graph'!$A$3</c:f>
              <c:strCache>
                <c:ptCount val="1"/>
                <c:pt idx="0">
                  <c:v>Salinity Max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cat>
            <c:strRef>
              <c:f>'salinity graph'!$B$2:$AG$2</c:f>
              <c:strCache>
                <c:ptCount val="32"/>
                <c:pt idx="0">
                  <c:v>Redwood Creek</c:v>
                </c:pt>
                <c:pt idx="1">
                  <c:v>Mattole</c:v>
                </c:pt>
                <c:pt idx="2">
                  <c:v>Cottaneva</c:v>
                </c:pt>
                <c:pt idx="3">
                  <c:v>Pudding Creek</c:v>
                </c:pt>
                <c:pt idx="4">
                  <c:v>Navarro</c:v>
                </c:pt>
                <c:pt idx="5">
                  <c:v>Alder Creek</c:v>
                </c:pt>
                <c:pt idx="6">
                  <c:v>Garcia</c:v>
                </c:pt>
                <c:pt idx="7">
                  <c:v>Gualala</c:v>
                </c:pt>
                <c:pt idx="8">
                  <c:v>Russian Gulch</c:v>
                </c:pt>
                <c:pt idx="9">
                  <c:v>Russian River</c:v>
                </c:pt>
                <c:pt idx="10">
                  <c:v>Salmon Creek</c:v>
                </c:pt>
                <c:pt idx="11">
                  <c:v>Pescadero</c:v>
                </c:pt>
                <c:pt idx="12">
                  <c:v>Scott Creek</c:v>
                </c:pt>
                <c:pt idx="13">
                  <c:v>Lombardi</c:v>
                </c:pt>
                <c:pt idx="14">
                  <c:v>Soquel</c:v>
                </c:pt>
                <c:pt idx="15">
                  <c:v>Pajaro</c:v>
                </c:pt>
                <c:pt idx="16">
                  <c:v>Carmel</c:v>
                </c:pt>
                <c:pt idx="17">
                  <c:v>Garrapata</c:v>
                </c:pt>
                <c:pt idx="18">
                  <c:v>Arroyo de la Cruz</c:v>
                </c:pt>
                <c:pt idx="19">
                  <c:v>San Luis Obispo Creek</c:v>
                </c:pt>
                <c:pt idx="20">
                  <c:v>Santa Maria</c:v>
                </c:pt>
                <c:pt idx="21">
                  <c:v>Jalama</c:v>
                </c:pt>
                <c:pt idx="22">
                  <c:v>Gaviota</c:v>
                </c:pt>
                <c:pt idx="23">
                  <c:v>Deverough</c:v>
                </c:pt>
                <c:pt idx="24">
                  <c:v>Arroyo Burro</c:v>
                </c:pt>
                <c:pt idx="25">
                  <c:v>Ventura</c:v>
                </c:pt>
                <c:pt idx="26">
                  <c:v>Santa Clara</c:v>
                </c:pt>
                <c:pt idx="27">
                  <c:v>Ormand</c:v>
                </c:pt>
                <c:pt idx="28">
                  <c:v>Topanga</c:v>
                </c:pt>
                <c:pt idx="29">
                  <c:v>San Juan</c:v>
                </c:pt>
                <c:pt idx="30">
                  <c:v>San Mateo</c:v>
                </c:pt>
                <c:pt idx="31">
                  <c:v>Las Flores</c:v>
                </c:pt>
              </c:strCache>
            </c:strRef>
          </c:cat>
          <c:val>
            <c:numRef>
              <c:f>'salinity graph'!$B$3:$AG$3</c:f>
              <c:numCache>
                <c:formatCode>General</c:formatCode>
                <c:ptCount val="32"/>
                <c:pt idx="0">
                  <c:v>0.03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28.19</c:v>
                </c:pt>
                <c:pt idx="4">
                  <c:v>27.83</c:v>
                </c:pt>
                <c:pt idx="5">
                  <c:v>0.09</c:v>
                </c:pt>
                <c:pt idx="6">
                  <c:v>0.14000000000000001</c:v>
                </c:pt>
                <c:pt idx="7">
                  <c:v>18.5</c:v>
                </c:pt>
                <c:pt idx="8">
                  <c:v>0.08</c:v>
                </c:pt>
                <c:pt idx="9">
                  <c:v>25.84</c:v>
                </c:pt>
                <c:pt idx="10">
                  <c:v>28.55</c:v>
                </c:pt>
                <c:pt idx="11">
                  <c:v>30.73</c:v>
                </c:pt>
                <c:pt idx="12">
                  <c:v>0.11</c:v>
                </c:pt>
                <c:pt idx="13">
                  <c:v>25.15</c:v>
                </c:pt>
                <c:pt idx="14">
                  <c:v>0.25</c:v>
                </c:pt>
                <c:pt idx="15">
                  <c:v>27.12</c:v>
                </c:pt>
                <c:pt idx="16">
                  <c:v>0.43</c:v>
                </c:pt>
                <c:pt idx="17">
                  <c:v>0.11</c:v>
                </c:pt>
                <c:pt idx="18">
                  <c:v>0.2</c:v>
                </c:pt>
                <c:pt idx="19">
                  <c:v>29.7</c:v>
                </c:pt>
                <c:pt idx="20">
                  <c:v>6.02</c:v>
                </c:pt>
                <c:pt idx="21">
                  <c:v>0.66</c:v>
                </c:pt>
                <c:pt idx="22">
                  <c:v>30.31</c:v>
                </c:pt>
                <c:pt idx="23">
                  <c:v>30.32</c:v>
                </c:pt>
                <c:pt idx="24">
                  <c:v>30.3</c:v>
                </c:pt>
                <c:pt idx="25">
                  <c:v>28.98</c:v>
                </c:pt>
                <c:pt idx="26">
                  <c:v>1.85</c:v>
                </c:pt>
                <c:pt idx="27">
                  <c:v>25.58</c:v>
                </c:pt>
                <c:pt idx="28">
                  <c:v>5.7</c:v>
                </c:pt>
                <c:pt idx="29">
                  <c:v>4.5199999999999996</c:v>
                </c:pt>
                <c:pt idx="30">
                  <c:v>0.45</c:v>
                </c:pt>
                <c:pt idx="31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A4-2942-BBD0-B440B82C6C9B}"/>
            </c:ext>
          </c:extLst>
        </c:ser>
        <c:ser>
          <c:idx val="1"/>
          <c:order val="1"/>
          <c:tx>
            <c:strRef>
              <c:f>'salinity graph'!$A$4</c:f>
              <c:strCache>
                <c:ptCount val="1"/>
                <c:pt idx="0">
                  <c:v>Salinity Min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cat>
            <c:strRef>
              <c:f>'salinity graph'!$B$2:$AG$2</c:f>
              <c:strCache>
                <c:ptCount val="32"/>
                <c:pt idx="0">
                  <c:v>Redwood Creek</c:v>
                </c:pt>
                <c:pt idx="1">
                  <c:v>Mattole</c:v>
                </c:pt>
                <c:pt idx="2">
                  <c:v>Cottaneva</c:v>
                </c:pt>
                <c:pt idx="3">
                  <c:v>Pudding Creek</c:v>
                </c:pt>
                <c:pt idx="4">
                  <c:v>Navarro</c:v>
                </c:pt>
                <c:pt idx="5">
                  <c:v>Alder Creek</c:v>
                </c:pt>
                <c:pt idx="6">
                  <c:v>Garcia</c:v>
                </c:pt>
                <c:pt idx="7">
                  <c:v>Gualala</c:v>
                </c:pt>
                <c:pt idx="8">
                  <c:v>Russian Gulch</c:v>
                </c:pt>
                <c:pt idx="9">
                  <c:v>Russian River</c:v>
                </c:pt>
                <c:pt idx="10">
                  <c:v>Salmon Creek</c:v>
                </c:pt>
                <c:pt idx="11">
                  <c:v>Pescadero</c:v>
                </c:pt>
                <c:pt idx="12">
                  <c:v>Scott Creek</c:v>
                </c:pt>
                <c:pt idx="13">
                  <c:v>Lombardi</c:v>
                </c:pt>
                <c:pt idx="14">
                  <c:v>Soquel</c:v>
                </c:pt>
                <c:pt idx="15">
                  <c:v>Pajaro</c:v>
                </c:pt>
                <c:pt idx="16">
                  <c:v>Carmel</c:v>
                </c:pt>
                <c:pt idx="17">
                  <c:v>Garrapata</c:v>
                </c:pt>
                <c:pt idx="18">
                  <c:v>Arroyo de la Cruz</c:v>
                </c:pt>
                <c:pt idx="19">
                  <c:v>San Luis Obispo Creek</c:v>
                </c:pt>
                <c:pt idx="20">
                  <c:v>Santa Maria</c:v>
                </c:pt>
                <c:pt idx="21">
                  <c:v>Jalama</c:v>
                </c:pt>
                <c:pt idx="22">
                  <c:v>Gaviota</c:v>
                </c:pt>
                <c:pt idx="23">
                  <c:v>Deverough</c:v>
                </c:pt>
                <c:pt idx="24">
                  <c:v>Arroyo Burro</c:v>
                </c:pt>
                <c:pt idx="25">
                  <c:v>Ventura</c:v>
                </c:pt>
                <c:pt idx="26">
                  <c:v>Santa Clara</c:v>
                </c:pt>
                <c:pt idx="27">
                  <c:v>Ormand</c:v>
                </c:pt>
                <c:pt idx="28">
                  <c:v>Topanga</c:v>
                </c:pt>
                <c:pt idx="29">
                  <c:v>San Juan</c:v>
                </c:pt>
                <c:pt idx="30">
                  <c:v>San Mateo</c:v>
                </c:pt>
                <c:pt idx="31">
                  <c:v>Las Flores</c:v>
                </c:pt>
              </c:strCache>
            </c:strRef>
          </c:cat>
          <c:val>
            <c:numRef>
              <c:f>'salinity graph'!$B$4:$AG$4</c:f>
              <c:numCache>
                <c:formatCode>General</c:formatCode>
                <c:ptCount val="32"/>
                <c:pt idx="0">
                  <c:v>0.03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6.42</c:v>
                </c:pt>
                <c:pt idx="4">
                  <c:v>5.18</c:v>
                </c:pt>
                <c:pt idx="5">
                  <c:v>0.08</c:v>
                </c:pt>
                <c:pt idx="6">
                  <c:v>0.09</c:v>
                </c:pt>
                <c:pt idx="7">
                  <c:v>0.14000000000000001</c:v>
                </c:pt>
                <c:pt idx="8">
                  <c:v>0.08</c:v>
                </c:pt>
                <c:pt idx="9">
                  <c:v>1.07</c:v>
                </c:pt>
                <c:pt idx="10">
                  <c:v>0.11</c:v>
                </c:pt>
                <c:pt idx="11">
                  <c:v>1.4</c:v>
                </c:pt>
                <c:pt idx="12">
                  <c:v>0.09</c:v>
                </c:pt>
                <c:pt idx="13">
                  <c:v>0.4</c:v>
                </c:pt>
                <c:pt idx="14">
                  <c:v>0.25</c:v>
                </c:pt>
                <c:pt idx="15">
                  <c:v>0.73</c:v>
                </c:pt>
                <c:pt idx="16">
                  <c:v>0.36</c:v>
                </c:pt>
                <c:pt idx="17">
                  <c:v>0.1</c:v>
                </c:pt>
                <c:pt idx="18">
                  <c:v>0.2</c:v>
                </c:pt>
                <c:pt idx="19">
                  <c:v>10</c:v>
                </c:pt>
                <c:pt idx="20">
                  <c:v>1.27</c:v>
                </c:pt>
                <c:pt idx="21">
                  <c:v>0.66</c:v>
                </c:pt>
                <c:pt idx="22">
                  <c:v>1</c:v>
                </c:pt>
                <c:pt idx="23">
                  <c:v>14.67</c:v>
                </c:pt>
                <c:pt idx="24">
                  <c:v>1.36</c:v>
                </c:pt>
                <c:pt idx="25">
                  <c:v>1.89</c:v>
                </c:pt>
                <c:pt idx="26">
                  <c:v>1.77</c:v>
                </c:pt>
                <c:pt idx="27">
                  <c:v>4</c:v>
                </c:pt>
                <c:pt idx="28">
                  <c:v>1.65</c:v>
                </c:pt>
                <c:pt idx="29">
                  <c:v>2.8</c:v>
                </c:pt>
                <c:pt idx="30">
                  <c:v>0.43</c:v>
                </c:pt>
                <c:pt idx="31">
                  <c:v>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A4-2942-BBD0-B440B82C6C9B}"/>
            </c:ext>
          </c:extLst>
        </c:ser>
        <c:ser>
          <c:idx val="2"/>
          <c:order val="2"/>
          <c:tx>
            <c:strRef>
              <c:f>'salinity graph'!$A$5</c:f>
              <c:strCache>
                <c:ptCount val="1"/>
                <c:pt idx="0">
                  <c:v>Salinity Avg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cat>
            <c:strRef>
              <c:f>'salinity graph'!$B$2:$AG$2</c:f>
              <c:strCache>
                <c:ptCount val="32"/>
                <c:pt idx="0">
                  <c:v>Redwood Creek</c:v>
                </c:pt>
                <c:pt idx="1">
                  <c:v>Mattole</c:v>
                </c:pt>
                <c:pt idx="2">
                  <c:v>Cottaneva</c:v>
                </c:pt>
                <c:pt idx="3">
                  <c:v>Pudding Creek</c:v>
                </c:pt>
                <c:pt idx="4">
                  <c:v>Navarro</c:v>
                </c:pt>
                <c:pt idx="5">
                  <c:v>Alder Creek</c:v>
                </c:pt>
                <c:pt idx="6">
                  <c:v>Garcia</c:v>
                </c:pt>
                <c:pt idx="7">
                  <c:v>Gualala</c:v>
                </c:pt>
                <c:pt idx="8">
                  <c:v>Russian Gulch</c:v>
                </c:pt>
                <c:pt idx="9">
                  <c:v>Russian River</c:v>
                </c:pt>
                <c:pt idx="10">
                  <c:v>Salmon Creek</c:v>
                </c:pt>
                <c:pt idx="11">
                  <c:v>Pescadero</c:v>
                </c:pt>
                <c:pt idx="12">
                  <c:v>Scott Creek</c:v>
                </c:pt>
                <c:pt idx="13">
                  <c:v>Lombardi</c:v>
                </c:pt>
                <c:pt idx="14">
                  <c:v>Soquel</c:v>
                </c:pt>
                <c:pt idx="15">
                  <c:v>Pajaro</c:v>
                </c:pt>
                <c:pt idx="16">
                  <c:v>Carmel</c:v>
                </c:pt>
                <c:pt idx="17">
                  <c:v>Garrapata</c:v>
                </c:pt>
                <c:pt idx="18">
                  <c:v>Arroyo de la Cruz</c:v>
                </c:pt>
                <c:pt idx="19">
                  <c:v>San Luis Obispo Creek</c:v>
                </c:pt>
                <c:pt idx="20">
                  <c:v>Santa Maria</c:v>
                </c:pt>
                <c:pt idx="21">
                  <c:v>Jalama</c:v>
                </c:pt>
                <c:pt idx="22">
                  <c:v>Gaviota</c:v>
                </c:pt>
                <c:pt idx="23">
                  <c:v>Deverough</c:v>
                </c:pt>
                <c:pt idx="24">
                  <c:v>Arroyo Burro</c:v>
                </c:pt>
                <c:pt idx="25">
                  <c:v>Ventura</c:v>
                </c:pt>
                <c:pt idx="26">
                  <c:v>Santa Clara</c:v>
                </c:pt>
                <c:pt idx="27">
                  <c:v>Ormand</c:v>
                </c:pt>
                <c:pt idx="28">
                  <c:v>Topanga</c:v>
                </c:pt>
                <c:pt idx="29">
                  <c:v>San Juan</c:v>
                </c:pt>
                <c:pt idx="30">
                  <c:v>San Mateo</c:v>
                </c:pt>
                <c:pt idx="31">
                  <c:v>Las Flores</c:v>
                </c:pt>
              </c:strCache>
            </c:strRef>
          </c:cat>
          <c:val>
            <c:numRef>
              <c:f>'salinity graph'!$B$5:$AG$5</c:f>
              <c:numCache>
                <c:formatCode>General</c:formatCode>
                <c:ptCount val="32"/>
                <c:pt idx="0">
                  <c:v>0.03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18.527333333333335</c:v>
                </c:pt>
                <c:pt idx="4">
                  <c:v>19.112000000000005</c:v>
                </c:pt>
                <c:pt idx="5">
                  <c:v>8.1538461538461532E-2</c:v>
                </c:pt>
                <c:pt idx="6">
                  <c:v>0.10999999999999999</c:v>
                </c:pt>
                <c:pt idx="7">
                  <c:v>2.7574999999999994</c:v>
                </c:pt>
                <c:pt idx="8">
                  <c:v>0.08</c:v>
                </c:pt>
                <c:pt idx="9">
                  <c:v>12.438124999999998</c:v>
                </c:pt>
                <c:pt idx="10">
                  <c:v>7.9939999999999998</c:v>
                </c:pt>
                <c:pt idx="11">
                  <c:v>17.874666666666666</c:v>
                </c:pt>
                <c:pt idx="12">
                  <c:v>9.9999999999999992E-2</c:v>
                </c:pt>
                <c:pt idx="13">
                  <c:v>12.402307692307691</c:v>
                </c:pt>
                <c:pt idx="14">
                  <c:v>0.25</c:v>
                </c:pt>
                <c:pt idx="15">
                  <c:v>11.934666666666665</c:v>
                </c:pt>
                <c:pt idx="16">
                  <c:v>0.40133333333333338</c:v>
                </c:pt>
                <c:pt idx="17">
                  <c:v>0.10200000000000001</c:v>
                </c:pt>
                <c:pt idx="18">
                  <c:v>0.20000000000000004</c:v>
                </c:pt>
                <c:pt idx="19">
                  <c:v>26.134090909090911</c:v>
                </c:pt>
                <c:pt idx="20">
                  <c:v>3.4879999999999995</c:v>
                </c:pt>
                <c:pt idx="21">
                  <c:v>0.66</c:v>
                </c:pt>
                <c:pt idx="22">
                  <c:v>17.848666666666663</c:v>
                </c:pt>
                <c:pt idx="23">
                  <c:v>24.805999999999997</c:v>
                </c:pt>
                <c:pt idx="24">
                  <c:v>19.394444444444446</c:v>
                </c:pt>
                <c:pt idx="25">
                  <c:v>21.922000000000004</c:v>
                </c:pt>
                <c:pt idx="26">
                  <c:v>1.7993333333333332</c:v>
                </c:pt>
                <c:pt idx="27">
                  <c:v>13.662666666666665</c:v>
                </c:pt>
                <c:pt idx="28">
                  <c:v>2.0993333333333335</c:v>
                </c:pt>
                <c:pt idx="29">
                  <c:v>3.3322222222222222</c:v>
                </c:pt>
                <c:pt idx="30">
                  <c:v>0.44000000000000017</c:v>
                </c:pt>
                <c:pt idx="31">
                  <c:v>1.4499999999999995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A4-2942-BBD0-B440B82C6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>
              <a:solidFill>
                <a:schemeClr val="tx1"/>
              </a:solidFill>
              <a:headEnd type="none"/>
              <a:tailEnd type="none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hiLowLines>
        <c:axId val="109356160"/>
        <c:axId val="109357696"/>
      </c:stockChart>
      <c:catAx>
        <c:axId val="109356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9357696"/>
        <c:crosses val="autoZero"/>
        <c:auto val="1"/>
        <c:lblAlgn val="ctr"/>
        <c:lblOffset val="100"/>
        <c:noMultiLvlLbl val="0"/>
      </c:catAx>
      <c:valAx>
        <c:axId val="1093576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  <a:r>
                  <a:rPr lang="en-US" baseline="0"/>
                  <a:t> (ppt)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93561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tockChart>
        <c:ser>
          <c:idx val="0"/>
          <c:order val="0"/>
          <c:tx>
            <c:strRef>
              <c:f>'Do graph'!$A$2</c:f>
              <c:strCache>
                <c:ptCount val="1"/>
                <c:pt idx="0">
                  <c:v>DO Max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cat>
            <c:strRef>
              <c:f>'Do graph'!$B$1:$AG$1</c:f>
              <c:strCache>
                <c:ptCount val="32"/>
                <c:pt idx="0">
                  <c:v>Redwood Creek </c:v>
                </c:pt>
                <c:pt idx="1">
                  <c:v>Mattole Lagoon</c:v>
                </c:pt>
                <c:pt idx="2">
                  <c:v>Cottaneva Creek </c:v>
                </c:pt>
                <c:pt idx="3">
                  <c:v>Pudding Creek</c:v>
                </c:pt>
                <c:pt idx="4">
                  <c:v>Navarro River</c:v>
                </c:pt>
                <c:pt idx="5">
                  <c:v>Alder Creek</c:v>
                </c:pt>
                <c:pt idx="6">
                  <c:v>Garcia River</c:v>
                </c:pt>
                <c:pt idx="7">
                  <c:v>Gualala River</c:v>
                </c:pt>
                <c:pt idx="8">
                  <c:v>Russian Gulch</c:v>
                </c:pt>
                <c:pt idx="9">
                  <c:v>Russian River</c:v>
                </c:pt>
                <c:pt idx="10">
                  <c:v>Salmon Creek</c:v>
                </c:pt>
                <c:pt idx="11">
                  <c:v>Pescadero Marsh</c:v>
                </c:pt>
                <c:pt idx="12">
                  <c:v>Scott Creek</c:v>
                </c:pt>
                <c:pt idx="13">
                  <c:v>Lombardi (3 mile)</c:v>
                </c:pt>
                <c:pt idx="14">
                  <c:v>Soquel Creek Lagoon</c:v>
                </c:pt>
                <c:pt idx="15">
                  <c:v>Pajaro Creek Lagoon + Watsonville Slough</c:v>
                </c:pt>
                <c:pt idx="16">
                  <c:v>Carmel River Lagoon</c:v>
                </c:pt>
                <c:pt idx="17">
                  <c:v>Garrapata</c:v>
                </c:pt>
                <c:pt idx="18">
                  <c:v>Arroyo de la Cruz</c:v>
                </c:pt>
                <c:pt idx="19">
                  <c:v>San Luis Obispo Creek Lagoon</c:v>
                </c:pt>
                <c:pt idx="20">
                  <c:v>Santa Maria River Lagoon</c:v>
                </c:pt>
                <c:pt idx="21">
                  <c:v>Jalama Creek</c:v>
                </c:pt>
                <c:pt idx="22">
                  <c:v>Gaviota Creek</c:v>
                </c:pt>
                <c:pt idx="23">
                  <c:v>Deverough Slough</c:v>
                </c:pt>
                <c:pt idx="24">
                  <c:v>Arroyo Burro Creek</c:v>
                </c:pt>
                <c:pt idx="25">
                  <c:v>Ventura River Estuary</c:v>
                </c:pt>
                <c:pt idx="26">
                  <c:v>Santa Clara</c:v>
                </c:pt>
                <c:pt idx="27">
                  <c:v>Ormand Beach </c:v>
                </c:pt>
                <c:pt idx="28">
                  <c:v>Topanga</c:v>
                </c:pt>
                <c:pt idx="29">
                  <c:v>San Juan Creek</c:v>
                </c:pt>
                <c:pt idx="30">
                  <c:v>San Mateo</c:v>
                </c:pt>
                <c:pt idx="31">
                  <c:v>Las Flores Creek</c:v>
                </c:pt>
              </c:strCache>
            </c:strRef>
          </c:cat>
          <c:val>
            <c:numRef>
              <c:f>'Do graph'!$B$2:$AG$2</c:f>
              <c:numCache>
                <c:formatCode>General</c:formatCode>
                <c:ptCount val="32"/>
                <c:pt idx="0">
                  <c:v>10.55</c:v>
                </c:pt>
                <c:pt idx="1">
                  <c:v>9.67</c:v>
                </c:pt>
                <c:pt idx="2">
                  <c:v>10.93</c:v>
                </c:pt>
                <c:pt idx="3">
                  <c:v>20.68</c:v>
                </c:pt>
                <c:pt idx="4">
                  <c:v>12.36</c:v>
                </c:pt>
                <c:pt idx="5">
                  <c:v>11.79</c:v>
                </c:pt>
                <c:pt idx="6">
                  <c:v>11.75</c:v>
                </c:pt>
                <c:pt idx="7">
                  <c:v>12.74</c:v>
                </c:pt>
                <c:pt idx="8">
                  <c:v>10.4</c:v>
                </c:pt>
                <c:pt idx="9">
                  <c:v>18.399999999999999</c:v>
                </c:pt>
                <c:pt idx="10">
                  <c:v>9.77</c:v>
                </c:pt>
                <c:pt idx="11">
                  <c:v>11.13</c:v>
                </c:pt>
                <c:pt idx="12">
                  <c:v>10.98</c:v>
                </c:pt>
                <c:pt idx="13">
                  <c:v>16.63</c:v>
                </c:pt>
                <c:pt idx="14">
                  <c:v>12.06</c:v>
                </c:pt>
                <c:pt idx="15">
                  <c:v>10.85</c:v>
                </c:pt>
                <c:pt idx="16">
                  <c:v>6.27</c:v>
                </c:pt>
                <c:pt idx="17">
                  <c:v>12.01</c:v>
                </c:pt>
                <c:pt idx="18">
                  <c:v>9.23</c:v>
                </c:pt>
                <c:pt idx="19">
                  <c:v>13.89</c:v>
                </c:pt>
                <c:pt idx="20">
                  <c:v>11.04</c:v>
                </c:pt>
                <c:pt idx="21">
                  <c:v>13.99</c:v>
                </c:pt>
                <c:pt idx="22">
                  <c:v>9.5500000000000007</c:v>
                </c:pt>
                <c:pt idx="23">
                  <c:v>13.84</c:v>
                </c:pt>
                <c:pt idx="24">
                  <c:v>40.520000000000003</c:v>
                </c:pt>
                <c:pt idx="25">
                  <c:v>17.75</c:v>
                </c:pt>
                <c:pt idx="26">
                  <c:v>15.37</c:v>
                </c:pt>
                <c:pt idx="27">
                  <c:v>19.88</c:v>
                </c:pt>
                <c:pt idx="28">
                  <c:v>9.69</c:v>
                </c:pt>
                <c:pt idx="29">
                  <c:v>26.63</c:v>
                </c:pt>
                <c:pt idx="30">
                  <c:v>14.42</c:v>
                </c:pt>
                <c:pt idx="31">
                  <c:v>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7-C846-9675-4973C3934865}"/>
            </c:ext>
          </c:extLst>
        </c:ser>
        <c:ser>
          <c:idx val="1"/>
          <c:order val="1"/>
          <c:tx>
            <c:strRef>
              <c:f>'Do graph'!$A$3</c:f>
              <c:strCache>
                <c:ptCount val="1"/>
                <c:pt idx="0">
                  <c:v>DO Min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cat>
            <c:strRef>
              <c:f>'Do graph'!$B$1:$AG$1</c:f>
              <c:strCache>
                <c:ptCount val="32"/>
                <c:pt idx="0">
                  <c:v>Redwood Creek </c:v>
                </c:pt>
                <c:pt idx="1">
                  <c:v>Mattole Lagoon</c:v>
                </c:pt>
                <c:pt idx="2">
                  <c:v>Cottaneva Creek </c:v>
                </c:pt>
                <c:pt idx="3">
                  <c:v>Pudding Creek</c:v>
                </c:pt>
                <c:pt idx="4">
                  <c:v>Navarro River</c:v>
                </c:pt>
                <c:pt idx="5">
                  <c:v>Alder Creek</c:v>
                </c:pt>
                <c:pt idx="6">
                  <c:v>Garcia River</c:v>
                </c:pt>
                <c:pt idx="7">
                  <c:v>Gualala River</c:v>
                </c:pt>
                <c:pt idx="8">
                  <c:v>Russian Gulch</c:v>
                </c:pt>
                <c:pt idx="9">
                  <c:v>Russian River</c:v>
                </c:pt>
                <c:pt idx="10">
                  <c:v>Salmon Creek</c:v>
                </c:pt>
                <c:pt idx="11">
                  <c:v>Pescadero Marsh</c:v>
                </c:pt>
                <c:pt idx="12">
                  <c:v>Scott Creek</c:v>
                </c:pt>
                <c:pt idx="13">
                  <c:v>Lombardi (3 mile)</c:v>
                </c:pt>
                <c:pt idx="14">
                  <c:v>Soquel Creek Lagoon</c:v>
                </c:pt>
                <c:pt idx="15">
                  <c:v>Pajaro Creek Lagoon + Watsonville Slough</c:v>
                </c:pt>
                <c:pt idx="16">
                  <c:v>Carmel River Lagoon</c:v>
                </c:pt>
                <c:pt idx="17">
                  <c:v>Garrapata</c:v>
                </c:pt>
                <c:pt idx="18">
                  <c:v>Arroyo de la Cruz</c:v>
                </c:pt>
                <c:pt idx="19">
                  <c:v>San Luis Obispo Creek Lagoon</c:v>
                </c:pt>
                <c:pt idx="20">
                  <c:v>Santa Maria River Lagoon</c:v>
                </c:pt>
                <c:pt idx="21">
                  <c:v>Jalama Creek</c:v>
                </c:pt>
                <c:pt idx="22">
                  <c:v>Gaviota Creek</c:v>
                </c:pt>
                <c:pt idx="23">
                  <c:v>Deverough Slough</c:v>
                </c:pt>
                <c:pt idx="24">
                  <c:v>Arroyo Burro Creek</c:v>
                </c:pt>
                <c:pt idx="25">
                  <c:v>Ventura River Estuary</c:v>
                </c:pt>
                <c:pt idx="26">
                  <c:v>Santa Clara</c:v>
                </c:pt>
                <c:pt idx="27">
                  <c:v>Ormand Beach </c:v>
                </c:pt>
                <c:pt idx="28">
                  <c:v>Topanga</c:v>
                </c:pt>
                <c:pt idx="29">
                  <c:v>San Juan Creek</c:v>
                </c:pt>
                <c:pt idx="30">
                  <c:v>San Mateo</c:v>
                </c:pt>
                <c:pt idx="31">
                  <c:v>Las Flores Creek</c:v>
                </c:pt>
              </c:strCache>
            </c:strRef>
          </c:cat>
          <c:val>
            <c:numRef>
              <c:f>'Do graph'!$B$3:$AG$3</c:f>
              <c:numCache>
                <c:formatCode>General</c:formatCode>
                <c:ptCount val="32"/>
                <c:pt idx="0">
                  <c:v>10.25</c:v>
                </c:pt>
                <c:pt idx="1">
                  <c:v>9.25</c:v>
                </c:pt>
                <c:pt idx="2">
                  <c:v>10.44</c:v>
                </c:pt>
                <c:pt idx="3">
                  <c:v>10.47</c:v>
                </c:pt>
                <c:pt idx="4">
                  <c:v>8.7799999999999994</c:v>
                </c:pt>
                <c:pt idx="5">
                  <c:v>5.31</c:v>
                </c:pt>
                <c:pt idx="6">
                  <c:v>10.43</c:v>
                </c:pt>
                <c:pt idx="7">
                  <c:v>7.91</c:v>
                </c:pt>
                <c:pt idx="8">
                  <c:v>8.48</c:v>
                </c:pt>
                <c:pt idx="9">
                  <c:v>8.75</c:v>
                </c:pt>
                <c:pt idx="10">
                  <c:v>4.84</c:v>
                </c:pt>
                <c:pt idx="11">
                  <c:v>9.1999999999999993</c:v>
                </c:pt>
                <c:pt idx="12">
                  <c:v>10.89</c:v>
                </c:pt>
                <c:pt idx="13">
                  <c:v>0.03</c:v>
                </c:pt>
                <c:pt idx="14">
                  <c:v>11.57</c:v>
                </c:pt>
                <c:pt idx="15">
                  <c:v>8.2100000000000009</c:v>
                </c:pt>
                <c:pt idx="16">
                  <c:v>3.99</c:v>
                </c:pt>
                <c:pt idx="17">
                  <c:v>11.52</c:v>
                </c:pt>
                <c:pt idx="18">
                  <c:v>8.84</c:v>
                </c:pt>
                <c:pt idx="19">
                  <c:v>5.38</c:v>
                </c:pt>
                <c:pt idx="20">
                  <c:v>0.61</c:v>
                </c:pt>
                <c:pt idx="21">
                  <c:v>11.07</c:v>
                </c:pt>
                <c:pt idx="22">
                  <c:v>3.77</c:v>
                </c:pt>
                <c:pt idx="23">
                  <c:v>0.08</c:v>
                </c:pt>
                <c:pt idx="24">
                  <c:v>9.81</c:v>
                </c:pt>
                <c:pt idx="25">
                  <c:v>5.81</c:v>
                </c:pt>
                <c:pt idx="26">
                  <c:v>11.97</c:v>
                </c:pt>
                <c:pt idx="27">
                  <c:v>0.04</c:v>
                </c:pt>
                <c:pt idx="28">
                  <c:v>6.95</c:v>
                </c:pt>
                <c:pt idx="29">
                  <c:v>6.34</c:v>
                </c:pt>
                <c:pt idx="30">
                  <c:v>2.41</c:v>
                </c:pt>
                <c:pt idx="31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7-C846-9675-4973C3934865}"/>
            </c:ext>
          </c:extLst>
        </c:ser>
        <c:ser>
          <c:idx val="2"/>
          <c:order val="2"/>
          <c:tx>
            <c:strRef>
              <c:f>'Do graph'!$A$4</c:f>
              <c:strCache>
                <c:ptCount val="1"/>
                <c:pt idx="0">
                  <c:v>DO Avg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cat>
            <c:strRef>
              <c:f>'Do graph'!$B$1:$AG$1</c:f>
              <c:strCache>
                <c:ptCount val="32"/>
                <c:pt idx="0">
                  <c:v>Redwood Creek </c:v>
                </c:pt>
                <c:pt idx="1">
                  <c:v>Mattole Lagoon</c:v>
                </c:pt>
                <c:pt idx="2">
                  <c:v>Cottaneva Creek </c:v>
                </c:pt>
                <c:pt idx="3">
                  <c:v>Pudding Creek</c:v>
                </c:pt>
                <c:pt idx="4">
                  <c:v>Navarro River</c:v>
                </c:pt>
                <c:pt idx="5">
                  <c:v>Alder Creek</c:v>
                </c:pt>
                <c:pt idx="6">
                  <c:v>Garcia River</c:v>
                </c:pt>
                <c:pt idx="7">
                  <c:v>Gualala River</c:v>
                </c:pt>
                <c:pt idx="8">
                  <c:v>Russian Gulch</c:v>
                </c:pt>
                <c:pt idx="9">
                  <c:v>Russian River</c:v>
                </c:pt>
                <c:pt idx="10">
                  <c:v>Salmon Creek</c:v>
                </c:pt>
                <c:pt idx="11">
                  <c:v>Pescadero Marsh</c:v>
                </c:pt>
                <c:pt idx="12">
                  <c:v>Scott Creek</c:v>
                </c:pt>
                <c:pt idx="13">
                  <c:v>Lombardi (3 mile)</c:v>
                </c:pt>
                <c:pt idx="14">
                  <c:v>Soquel Creek Lagoon</c:v>
                </c:pt>
                <c:pt idx="15">
                  <c:v>Pajaro Creek Lagoon + Watsonville Slough</c:v>
                </c:pt>
                <c:pt idx="16">
                  <c:v>Carmel River Lagoon</c:v>
                </c:pt>
                <c:pt idx="17">
                  <c:v>Garrapata</c:v>
                </c:pt>
                <c:pt idx="18">
                  <c:v>Arroyo de la Cruz</c:v>
                </c:pt>
                <c:pt idx="19">
                  <c:v>San Luis Obispo Creek Lagoon</c:v>
                </c:pt>
                <c:pt idx="20">
                  <c:v>Santa Maria River Lagoon</c:v>
                </c:pt>
                <c:pt idx="21">
                  <c:v>Jalama Creek</c:v>
                </c:pt>
                <c:pt idx="22">
                  <c:v>Gaviota Creek</c:v>
                </c:pt>
                <c:pt idx="23">
                  <c:v>Deverough Slough</c:v>
                </c:pt>
                <c:pt idx="24">
                  <c:v>Arroyo Burro Creek</c:v>
                </c:pt>
                <c:pt idx="25">
                  <c:v>Ventura River Estuary</c:v>
                </c:pt>
                <c:pt idx="26">
                  <c:v>Santa Clara</c:v>
                </c:pt>
                <c:pt idx="27">
                  <c:v>Ormand Beach </c:v>
                </c:pt>
                <c:pt idx="28">
                  <c:v>Topanga</c:v>
                </c:pt>
                <c:pt idx="29">
                  <c:v>San Juan Creek</c:v>
                </c:pt>
                <c:pt idx="30">
                  <c:v>San Mateo</c:v>
                </c:pt>
                <c:pt idx="31">
                  <c:v>Las Flores Creek</c:v>
                </c:pt>
              </c:strCache>
            </c:strRef>
          </c:cat>
          <c:val>
            <c:numRef>
              <c:f>'Do graph'!$B$4:$AG$4</c:f>
              <c:numCache>
                <c:formatCode>General</c:formatCode>
                <c:ptCount val="32"/>
                <c:pt idx="0">
                  <c:v>10.445</c:v>
                </c:pt>
                <c:pt idx="1">
                  <c:v>9.4700000000000006</c:v>
                </c:pt>
                <c:pt idx="2">
                  <c:v>10.646666666666667</c:v>
                </c:pt>
                <c:pt idx="3">
                  <c:v>14.828666666666667</c:v>
                </c:pt>
                <c:pt idx="4">
                  <c:v>9.9840000000000018</c:v>
                </c:pt>
                <c:pt idx="5">
                  <c:v>10.605384615384613</c:v>
                </c:pt>
                <c:pt idx="6">
                  <c:v>10.971428571428572</c:v>
                </c:pt>
                <c:pt idx="7">
                  <c:v>9.6560000000000006</c:v>
                </c:pt>
                <c:pt idx="8">
                  <c:v>9.5022222222222226</c:v>
                </c:pt>
                <c:pt idx="9">
                  <c:v>10.821250000000003</c:v>
                </c:pt>
                <c:pt idx="10">
                  <c:v>8.0560000000000009</c:v>
                </c:pt>
                <c:pt idx="11">
                  <c:v>10.108666666666666</c:v>
                </c:pt>
                <c:pt idx="12">
                  <c:v>10.921666666666667</c:v>
                </c:pt>
                <c:pt idx="13">
                  <c:v>7.6369230769230771</c:v>
                </c:pt>
                <c:pt idx="14">
                  <c:v>11.736000000000001</c:v>
                </c:pt>
                <c:pt idx="15">
                  <c:v>9.4660000000000029</c:v>
                </c:pt>
                <c:pt idx="16">
                  <c:v>5.3839999999999995</c:v>
                </c:pt>
                <c:pt idx="17">
                  <c:v>11.648</c:v>
                </c:pt>
                <c:pt idx="18">
                  <c:v>9.02</c:v>
                </c:pt>
                <c:pt idx="19">
                  <c:v>9.3195454545454535</c:v>
                </c:pt>
                <c:pt idx="20">
                  <c:v>8.0060000000000002</c:v>
                </c:pt>
                <c:pt idx="21">
                  <c:v>12.314666666666666</c:v>
                </c:pt>
                <c:pt idx="22">
                  <c:v>7.4166666666666679</c:v>
                </c:pt>
                <c:pt idx="23">
                  <c:v>8.6834999999999987</c:v>
                </c:pt>
                <c:pt idx="24">
                  <c:v>19.016111111111108</c:v>
                </c:pt>
                <c:pt idx="25">
                  <c:v>10.776000000000002</c:v>
                </c:pt>
                <c:pt idx="26">
                  <c:v>13.806000000000003</c:v>
                </c:pt>
                <c:pt idx="27">
                  <c:v>10.340666666666666</c:v>
                </c:pt>
                <c:pt idx="28">
                  <c:v>8.8346666666666671</c:v>
                </c:pt>
                <c:pt idx="29">
                  <c:v>15.514444444444443</c:v>
                </c:pt>
                <c:pt idx="30">
                  <c:v>9.9599999999999991</c:v>
                </c:pt>
                <c:pt idx="31">
                  <c:v>4.5326666666666675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37-C846-9675-4973C3934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>
              <a:solidFill>
                <a:schemeClr val="tx1"/>
              </a:solidFill>
              <a:headEnd type="none"/>
              <a:tailEnd type="none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hiLowLines>
        <c:axId val="122037376"/>
        <c:axId val="122038912"/>
      </c:stockChart>
      <c:catAx>
        <c:axId val="122037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038912"/>
        <c:crosses val="autoZero"/>
        <c:auto val="1"/>
        <c:lblAlgn val="ctr"/>
        <c:lblOffset val="100"/>
        <c:noMultiLvlLbl val="0"/>
      </c:catAx>
      <c:valAx>
        <c:axId val="1220389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DO (mg/L)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037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stockChart>
        <c:ser>
          <c:idx val="0"/>
          <c:order val="0"/>
          <c:tx>
            <c:strRef>
              <c:f>'temp graph'!$A$2</c:f>
              <c:strCache>
                <c:ptCount val="1"/>
                <c:pt idx="0">
                  <c:v>Temp Max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cat>
            <c:strRef>
              <c:f>'temp graph'!$B$1:$AG$1</c:f>
              <c:strCache>
                <c:ptCount val="32"/>
                <c:pt idx="0">
                  <c:v>Redwood Creek </c:v>
                </c:pt>
                <c:pt idx="1">
                  <c:v>Mattole Lagoon</c:v>
                </c:pt>
                <c:pt idx="2">
                  <c:v>Cottaneva Creek </c:v>
                </c:pt>
                <c:pt idx="3">
                  <c:v>Pudding Creek</c:v>
                </c:pt>
                <c:pt idx="4">
                  <c:v>Navarro River</c:v>
                </c:pt>
                <c:pt idx="5">
                  <c:v>Alder Creek</c:v>
                </c:pt>
                <c:pt idx="6">
                  <c:v>Garcia River</c:v>
                </c:pt>
                <c:pt idx="7">
                  <c:v>Gualala River</c:v>
                </c:pt>
                <c:pt idx="8">
                  <c:v>Russian Gulch</c:v>
                </c:pt>
                <c:pt idx="9">
                  <c:v>Russian River</c:v>
                </c:pt>
                <c:pt idx="10">
                  <c:v>Salmon Creek</c:v>
                </c:pt>
                <c:pt idx="11">
                  <c:v>Pescadero Marsh</c:v>
                </c:pt>
                <c:pt idx="12">
                  <c:v>Scott Creek</c:v>
                </c:pt>
                <c:pt idx="13">
                  <c:v>Lombardi (3 mile)</c:v>
                </c:pt>
                <c:pt idx="14">
                  <c:v>Soquel Creek Lagoon</c:v>
                </c:pt>
                <c:pt idx="15">
                  <c:v>Pajaro Creek Lagoon + Watsonville Slough</c:v>
                </c:pt>
                <c:pt idx="16">
                  <c:v>Carmel River Lagoon</c:v>
                </c:pt>
                <c:pt idx="17">
                  <c:v>Garrapata</c:v>
                </c:pt>
                <c:pt idx="18">
                  <c:v>Arroyo de la Cruz</c:v>
                </c:pt>
                <c:pt idx="19">
                  <c:v>San Luis Obispo Creek Lagoon</c:v>
                </c:pt>
                <c:pt idx="20">
                  <c:v>Santa Maria River Lagoon</c:v>
                </c:pt>
                <c:pt idx="21">
                  <c:v>Jalama Creek</c:v>
                </c:pt>
                <c:pt idx="22">
                  <c:v>Gaviota Creek</c:v>
                </c:pt>
                <c:pt idx="23">
                  <c:v>Deverough Slough</c:v>
                </c:pt>
                <c:pt idx="24">
                  <c:v>Arroyo Burro Creek</c:v>
                </c:pt>
                <c:pt idx="25">
                  <c:v>Ventura River Estuary</c:v>
                </c:pt>
                <c:pt idx="26">
                  <c:v>Santa Clara</c:v>
                </c:pt>
                <c:pt idx="27">
                  <c:v>Ormand Beach </c:v>
                </c:pt>
                <c:pt idx="28">
                  <c:v>Topanga</c:v>
                </c:pt>
                <c:pt idx="29">
                  <c:v>San Juan Creek</c:v>
                </c:pt>
                <c:pt idx="30">
                  <c:v>San Mateo</c:v>
                </c:pt>
                <c:pt idx="31">
                  <c:v>Las Flores Creek</c:v>
                </c:pt>
              </c:strCache>
            </c:strRef>
          </c:cat>
          <c:val>
            <c:numRef>
              <c:f>'temp graph'!$B$2:$AG$2</c:f>
              <c:numCache>
                <c:formatCode>General</c:formatCode>
                <c:ptCount val="32"/>
                <c:pt idx="0">
                  <c:v>14.75</c:v>
                </c:pt>
                <c:pt idx="1">
                  <c:v>17.75</c:v>
                </c:pt>
                <c:pt idx="2">
                  <c:v>11.61</c:v>
                </c:pt>
                <c:pt idx="3">
                  <c:v>21.39</c:v>
                </c:pt>
                <c:pt idx="4">
                  <c:v>16.72</c:v>
                </c:pt>
                <c:pt idx="5">
                  <c:v>16.3</c:v>
                </c:pt>
                <c:pt idx="6">
                  <c:v>17</c:v>
                </c:pt>
                <c:pt idx="7">
                  <c:v>18</c:v>
                </c:pt>
                <c:pt idx="8">
                  <c:v>14.36</c:v>
                </c:pt>
                <c:pt idx="9">
                  <c:v>19.46</c:v>
                </c:pt>
                <c:pt idx="10">
                  <c:v>16.989999999999998</c:v>
                </c:pt>
                <c:pt idx="11">
                  <c:v>13.67</c:v>
                </c:pt>
                <c:pt idx="12">
                  <c:v>10.35</c:v>
                </c:pt>
                <c:pt idx="13">
                  <c:v>16.53</c:v>
                </c:pt>
                <c:pt idx="14">
                  <c:v>12.68</c:v>
                </c:pt>
                <c:pt idx="15">
                  <c:v>17.09</c:v>
                </c:pt>
                <c:pt idx="16">
                  <c:v>21.03</c:v>
                </c:pt>
                <c:pt idx="17">
                  <c:v>11.12</c:v>
                </c:pt>
                <c:pt idx="18">
                  <c:v>16.899999999999999</c:v>
                </c:pt>
                <c:pt idx="19">
                  <c:v>23.91</c:v>
                </c:pt>
                <c:pt idx="20">
                  <c:v>24.6</c:v>
                </c:pt>
                <c:pt idx="21">
                  <c:v>22.32</c:v>
                </c:pt>
                <c:pt idx="22">
                  <c:v>20.260000000000002</c:v>
                </c:pt>
                <c:pt idx="23">
                  <c:v>22.02</c:v>
                </c:pt>
                <c:pt idx="24">
                  <c:v>23.42</c:v>
                </c:pt>
                <c:pt idx="25">
                  <c:v>21.2</c:v>
                </c:pt>
                <c:pt idx="26">
                  <c:v>21.47</c:v>
                </c:pt>
                <c:pt idx="27">
                  <c:v>23.83</c:v>
                </c:pt>
                <c:pt idx="28">
                  <c:v>21.53</c:v>
                </c:pt>
                <c:pt idx="29">
                  <c:v>32.81</c:v>
                </c:pt>
                <c:pt idx="30">
                  <c:v>21.82</c:v>
                </c:pt>
                <c:pt idx="31">
                  <c:v>22.97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7E-E64E-A1F0-9136DAB490E7}"/>
            </c:ext>
          </c:extLst>
        </c:ser>
        <c:ser>
          <c:idx val="1"/>
          <c:order val="1"/>
          <c:tx>
            <c:strRef>
              <c:f>'temp graph'!$A$3</c:f>
              <c:strCache>
                <c:ptCount val="1"/>
                <c:pt idx="0">
                  <c:v>Temp Min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cat>
            <c:strRef>
              <c:f>'temp graph'!$B$1:$AG$1</c:f>
              <c:strCache>
                <c:ptCount val="32"/>
                <c:pt idx="0">
                  <c:v>Redwood Creek </c:v>
                </c:pt>
                <c:pt idx="1">
                  <c:v>Mattole Lagoon</c:v>
                </c:pt>
                <c:pt idx="2">
                  <c:v>Cottaneva Creek </c:v>
                </c:pt>
                <c:pt idx="3">
                  <c:v>Pudding Creek</c:v>
                </c:pt>
                <c:pt idx="4">
                  <c:v>Navarro River</c:v>
                </c:pt>
                <c:pt idx="5">
                  <c:v>Alder Creek</c:v>
                </c:pt>
                <c:pt idx="6">
                  <c:v>Garcia River</c:v>
                </c:pt>
                <c:pt idx="7">
                  <c:v>Gualala River</c:v>
                </c:pt>
                <c:pt idx="8">
                  <c:v>Russian Gulch</c:v>
                </c:pt>
                <c:pt idx="9">
                  <c:v>Russian River</c:v>
                </c:pt>
                <c:pt idx="10">
                  <c:v>Salmon Creek</c:v>
                </c:pt>
                <c:pt idx="11">
                  <c:v>Pescadero Marsh</c:v>
                </c:pt>
                <c:pt idx="12">
                  <c:v>Scott Creek</c:v>
                </c:pt>
                <c:pt idx="13">
                  <c:v>Lombardi (3 mile)</c:v>
                </c:pt>
                <c:pt idx="14">
                  <c:v>Soquel Creek Lagoon</c:v>
                </c:pt>
                <c:pt idx="15">
                  <c:v>Pajaro Creek Lagoon + Watsonville Slough</c:v>
                </c:pt>
                <c:pt idx="16">
                  <c:v>Carmel River Lagoon</c:v>
                </c:pt>
                <c:pt idx="17">
                  <c:v>Garrapata</c:v>
                </c:pt>
                <c:pt idx="18">
                  <c:v>Arroyo de la Cruz</c:v>
                </c:pt>
                <c:pt idx="19">
                  <c:v>San Luis Obispo Creek Lagoon</c:v>
                </c:pt>
                <c:pt idx="20">
                  <c:v>Santa Maria River Lagoon</c:v>
                </c:pt>
                <c:pt idx="21">
                  <c:v>Jalama Creek</c:v>
                </c:pt>
                <c:pt idx="22">
                  <c:v>Gaviota Creek</c:v>
                </c:pt>
                <c:pt idx="23">
                  <c:v>Deverough Slough</c:v>
                </c:pt>
                <c:pt idx="24">
                  <c:v>Arroyo Burro Creek</c:v>
                </c:pt>
                <c:pt idx="25">
                  <c:v>Ventura River Estuary</c:v>
                </c:pt>
                <c:pt idx="26">
                  <c:v>Santa Clara</c:v>
                </c:pt>
                <c:pt idx="27">
                  <c:v>Ormand Beach </c:v>
                </c:pt>
                <c:pt idx="28">
                  <c:v>Topanga</c:v>
                </c:pt>
                <c:pt idx="29">
                  <c:v>San Juan Creek</c:v>
                </c:pt>
                <c:pt idx="30">
                  <c:v>San Mateo</c:v>
                </c:pt>
                <c:pt idx="31">
                  <c:v>Las Flores Creek</c:v>
                </c:pt>
              </c:strCache>
            </c:strRef>
          </c:cat>
          <c:val>
            <c:numRef>
              <c:f>'temp graph'!$B$3:$AG$3</c:f>
              <c:numCache>
                <c:formatCode>General</c:formatCode>
                <c:ptCount val="32"/>
                <c:pt idx="0">
                  <c:v>14.38</c:v>
                </c:pt>
                <c:pt idx="1">
                  <c:v>16.5</c:v>
                </c:pt>
                <c:pt idx="2">
                  <c:v>11.41</c:v>
                </c:pt>
                <c:pt idx="3">
                  <c:v>13</c:v>
                </c:pt>
                <c:pt idx="4">
                  <c:v>8.94</c:v>
                </c:pt>
                <c:pt idx="5">
                  <c:v>12.78</c:v>
                </c:pt>
                <c:pt idx="6">
                  <c:v>16.2</c:v>
                </c:pt>
                <c:pt idx="7">
                  <c:v>14.62</c:v>
                </c:pt>
                <c:pt idx="8">
                  <c:v>13.35</c:v>
                </c:pt>
                <c:pt idx="9">
                  <c:v>12.71</c:v>
                </c:pt>
                <c:pt idx="10">
                  <c:v>13.63</c:v>
                </c:pt>
                <c:pt idx="11">
                  <c:v>11.64</c:v>
                </c:pt>
                <c:pt idx="12">
                  <c:v>10.31</c:v>
                </c:pt>
                <c:pt idx="13">
                  <c:v>11.52</c:v>
                </c:pt>
                <c:pt idx="14">
                  <c:v>12.37</c:v>
                </c:pt>
                <c:pt idx="15">
                  <c:v>16.399999999999999</c:v>
                </c:pt>
                <c:pt idx="16">
                  <c:v>19.23</c:v>
                </c:pt>
                <c:pt idx="17">
                  <c:v>11</c:v>
                </c:pt>
                <c:pt idx="18">
                  <c:v>16.57</c:v>
                </c:pt>
                <c:pt idx="19">
                  <c:v>18.579999999999998</c:v>
                </c:pt>
                <c:pt idx="20">
                  <c:v>19.62</c:v>
                </c:pt>
                <c:pt idx="21">
                  <c:v>20.21</c:v>
                </c:pt>
                <c:pt idx="22">
                  <c:v>15.8</c:v>
                </c:pt>
                <c:pt idx="23">
                  <c:v>14.26</c:v>
                </c:pt>
                <c:pt idx="24">
                  <c:v>19.239999999999998</c:v>
                </c:pt>
                <c:pt idx="25">
                  <c:v>18.28</c:v>
                </c:pt>
                <c:pt idx="26">
                  <c:v>20.6</c:v>
                </c:pt>
                <c:pt idx="27">
                  <c:v>20.21</c:v>
                </c:pt>
                <c:pt idx="28">
                  <c:v>19.13</c:v>
                </c:pt>
                <c:pt idx="29">
                  <c:v>28.59</c:v>
                </c:pt>
                <c:pt idx="30">
                  <c:v>19.72</c:v>
                </c:pt>
                <c:pt idx="31">
                  <c:v>21.6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7E-E64E-A1F0-9136DAB490E7}"/>
            </c:ext>
          </c:extLst>
        </c:ser>
        <c:ser>
          <c:idx val="2"/>
          <c:order val="2"/>
          <c:tx>
            <c:strRef>
              <c:f>'temp graph'!$A$4</c:f>
              <c:strCache>
                <c:ptCount val="1"/>
                <c:pt idx="0">
                  <c:v>Temp Avg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</c:marker>
          <c:cat>
            <c:strRef>
              <c:f>'temp graph'!$B$1:$AG$1</c:f>
              <c:strCache>
                <c:ptCount val="32"/>
                <c:pt idx="0">
                  <c:v>Redwood Creek </c:v>
                </c:pt>
                <c:pt idx="1">
                  <c:v>Mattole Lagoon</c:v>
                </c:pt>
                <c:pt idx="2">
                  <c:v>Cottaneva Creek </c:v>
                </c:pt>
                <c:pt idx="3">
                  <c:v>Pudding Creek</c:v>
                </c:pt>
                <c:pt idx="4">
                  <c:v>Navarro River</c:v>
                </c:pt>
                <c:pt idx="5">
                  <c:v>Alder Creek</c:v>
                </c:pt>
                <c:pt idx="6">
                  <c:v>Garcia River</c:v>
                </c:pt>
                <c:pt idx="7">
                  <c:v>Gualala River</c:v>
                </c:pt>
                <c:pt idx="8">
                  <c:v>Russian Gulch</c:v>
                </c:pt>
                <c:pt idx="9">
                  <c:v>Russian River</c:v>
                </c:pt>
                <c:pt idx="10">
                  <c:v>Salmon Creek</c:v>
                </c:pt>
                <c:pt idx="11">
                  <c:v>Pescadero Marsh</c:v>
                </c:pt>
                <c:pt idx="12">
                  <c:v>Scott Creek</c:v>
                </c:pt>
                <c:pt idx="13">
                  <c:v>Lombardi (3 mile)</c:v>
                </c:pt>
                <c:pt idx="14">
                  <c:v>Soquel Creek Lagoon</c:v>
                </c:pt>
                <c:pt idx="15">
                  <c:v>Pajaro Creek Lagoon + Watsonville Slough</c:v>
                </c:pt>
                <c:pt idx="16">
                  <c:v>Carmel River Lagoon</c:v>
                </c:pt>
                <c:pt idx="17">
                  <c:v>Garrapata</c:v>
                </c:pt>
                <c:pt idx="18">
                  <c:v>Arroyo de la Cruz</c:v>
                </c:pt>
                <c:pt idx="19">
                  <c:v>San Luis Obispo Creek Lagoon</c:v>
                </c:pt>
                <c:pt idx="20">
                  <c:v>Santa Maria River Lagoon</c:v>
                </c:pt>
                <c:pt idx="21">
                  <c:v>Jalama Creek</c:v>
                </c:pt>
                <c:pt idx="22">
                  <c:v>Gaviota Creek</c:v>
                </c:pt>
                <c:pt idx="23">
                  <c:v>Deverough Slough</c:v>
                </c:pt>
                <c:pt idx="24">
                  <c:v>Arroyo Burro Creek</c:v>
                </c:pt>
                <c:pt idx="25">
                  <c:v>Ventura River Estuary</c:v>
                </c:pt>
                <c:pt idx="26">
                  <c:v>Santa Clara</c:v>
                </c:pt>
                <c:pt idx="27">
                  <c:v>Ormand Beach </c:v>
                </c:pt>
                <c:pt idx="28">
                  <c:v>Topanga</c:v>
                </c:pt>
                <c:pt idx="29">
                  <c:v>San Juan Creek</c:v>
                </c:pt>
                <c:pt idx="30">
                  <c:v>San Mateo</c:v>
                </c:pt>
                <c:pt idx="31">
                  <c:v>Las Flores Creek</c:v>
                </c:pt>
              </c:strCache>
            </c:strRef>
          </c:cat>
          <c:val>
            <c:numRef>
              <c:f>'temp graph'!$B$4:$AG$4</c:f>
              <c:numCache>
                <c:formatCode>General</c:formatCode>
                <c:ptCount val="32"/>
                <c:pt idx="0">
                  <c:v>14.52375</c:v>
                </c:pt>
                <c:pt idx="1">
                  <c:v>17.246666666666666</c:v>
                </c:pt>
                <c:pt idx="2">
                  <c:v>11.498333333333333</c:v>
                </c:pt>
                <c:pt idx="3">
                  <c:v>17.273999999999997</c:v>
                </c:pt>
                <c:pt idx="4">
                  <c:v>12.454000000000001</c:v>
                </c:pt>
                <c:pt idx="5">
                  <c:v>14.267692307692309</c:v>
                </c:pt>
                <c:pt idx="6">
                  <c:v>16.524285714285714</c:v>
                </c:pt>
                <c:pt idx="7">
                  <c:v>15.785999999999998</c:v>
                </c:pt>
                <c:pt idx="8">
                  <c:v>13.514444444444443</c:v>
                </c:pt>
                <c:pt idx="9">
                  <c:v>16.656874999999996</c:v>
                </c:pt>
                <c:pt idx="10">
                  <c:v>14.417999999999997</c:v>
                </c:pt>
                <c:pt idx="11">
                  <c:v>12.168000000000003</c:v>
                </c:pt>
                <c:pt idx="12">
                  <c:v>10.326666666666668</c:v>
                </c:pt>
                <c:pt idx="13">
                  <c:v>14.104615384615386</c:v>
                </c:pt>
                <c:pt idx="14">
                  <c:v>12.462666666666665</c:v>
                </c:pt>
                <c:pt idx="15">
                  <c:v>16.762</c:v>
                </c:pt>
                <c:pt idx="16">
                  <c:v>20.491333333333333</c:v>
                </c:pt>
                <c:pt idx="17">
                  <c:v>11.041999999999998</c:v>
                </c:pt>
                <c:pt idx="18">
                  <c:v>16.738</c:v>
                </c:pt>
                <c:pt idx="19">
                  <c:v>20.479545454545455</c:v>
                </c:pt>
                <c:pt idx="20">
                  <c:v>22.195999999999998</c:v>
                </c:pt>
                <c:pt idx="21">
                  <c:v>21.790000000000006</c:v>
                </c:pt>
                <c:pt idx="22">
                  <c:v>17.472000000000001</c:v>
                </c:pt>
                <c:pt idx="23">
                  <c:v>18.476499999999998</c:v>
                </c:pt>
                <c:pt idx="24">
                  <c:v>20.874444444444443</c:v>
                </c:pt>
                <c:pt idx="25">
                  <c:v>20.014666666666667</c:v>
                </c:pt>
                <c:pt idx="26">
                  <c:v>21.091333333333335</c:v>
                </c:pt>
                <c:pt idx="27">
                  <c:v>21.798000000000002</c:v>
                </c:pt>
                <c:pt idx="28">
                  <c:v>20.796666666666667</c:v>
                </c:pt>
                <c:pt idx="29">
                  <c:v>29.64</c:v>
                </c:pt>
                <c:pt idx="30">
                  <c:v>20.817999999999998</c:v>
                </c:pt>
                <c:pt idx="31">
                  <c:v>22.230666666666664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7E-E64E-A1F0-9136DAB490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19050">
              <a:solidFill>
                <a:schemeClr val="tx1"/>
              </a:solidFill>
              <a:headEnd type="none"/>
              <a:tailEnd type="none"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</c:hiLowLines>
        <c:axId val="122176640"/>
        <c:axId val="122178176"/>
      </c:stockChart>
      <c:catAx>
        <c:axId val="12217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2178176"/>
        <c:crosses val="autoZero"/>
        <c:auto val="1"/>
        <c:lblAlgn val="ctr"/>
        <c:lblOffset val="100"/>
        <c:noMultiLvlLbl val="0"/>
      </c:catAx>
      <c:valAx>
        <c:axId val="1221781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(C)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221766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6</xdr:row>
      <xdr:rowOff>71436</xdr:rowOff>
    </xdr:from>
    <xdr:to>
      <xdr:col>19</xdr:col>
      <xdr:colOff>133350</xdr:colOff>
      <xdr:row>34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4</xdr:row>
      <xdr:rowOff>138112</xdr:rowOff>
    </xdr:from>
    <xdr:to>
      <xdr:col>17</xdr:col>
      <xdr:colOff>180975</xdr:colOff>
      <xdr:row>38</xdr:row>
      <xdr:rowOff>28576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5</xdr:row>
      <xdr:rowOff>23811</xdr:rowOff>
    </xdr:from>
    <xdr:to>
      <xdr:col>18</xdr:col>
      <xdr:colOff>323849</xdr:colOff>
      <xdr:row>35</xdr:row>
      <xdr:rowOff>104774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ss Clark-CCWG" refreshedDate="42065.681083796298" createdVersion="4" refreshedVersion="4" minRefreshableVersion="3" recordCount="426" xr:uid="{00000000-000A-0000-FFFF-FFFF00000000}">
  <cacheSource type="worksheet">
    <worksheetSource ref="A1:D427" sheet="temp DO Sal"/>
  </cacheSource>
  <cacheFields count="4">
    <cacheField name="name" numFmtId="0">
      <sharedItems count="32">
        <s v="Alder Creek"/>
        <s v="Arroyo Burro"/>
        <s v="Arroyo de la Cruz"/>
        <s v="Carmel"/>
        <s v="Cottaneva"/>
        <s v="Deverough"/>
        <s v="Garcia"/>
        <s v="Garrapata"/>
        <s v="Gaviota"/>
        <s v="Gualala"/>
        <s v="Jalama"/>
        <s v="Las Flores"/>
        <s v="Lombardi"/>
        <s v="Mattole"/>
        <s v="Navarro"/>
        <s v="Ormand"/>
        <s v="Pajaro"/>
        <s v="Pescadero"/>
        <s v="Pudding Creek"/>
        <s v="Redwood Creek"/>
        <s v="Russian Gulch"/>
        <s v="Russian River"/>
        <s v="Salmon Creek"/>
        <s v="San Juan"/>
        <s v="San Luis Obispo Creek"/>
        <s v="San Mateo"/>
        <s v="Santa Clara"/>
        <s v="Santa Maria"/>
        <s v="Scott Creek"/>
        <s v="Soquel"/>
        <s v="Topanga"/>
        <s v="Ventura"/>
      </sharedItems>
    </cacheField>
    <cacheField name="Temp" numFmtId="0">
      <sharedItems containsSemiMixedTypes="0" containsString="0" containsNumber="1" minValue="8.94" maxValue="32.81"/>
    </cacheField>
    <cacheField name="DO (mg/L)" numFmtId="0">
      <sharedItems containsSemiMixedTypes="0" containsString="0" containsNumber="1" minValue="0.03" maxValue="40.520000000000003"/>
    </cacheField>
    <cacheField name="Salinity" numFmtId="0">
      <sharedItems containsSemiMixedTypes="0" containsString="0" containsNumber="1" minValue="0.03" maxValue="30.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6">
  <r>
    <x v="0"/>
    <n v="14.88"/>
    <n v="11.7"/>
    <n v="0.08"/>
  </r>
  <r>
    <x v="0"/>
    <n v="14.78"/>
    <n v="11.76"/>
    <n v="0.08"/>
  </r>
  <r>
    <x v="0"/>
    <n v="14.72"/>
    <n v="11.67"/>
    <n v="0.08"/>
  </r>
  <r>
    <x v="0"/>
    <n v="14.72"/>
    <n v="11.61"/>
    <n v="0.08"/>
  </r>
  <r>
    <x v="0"/>
    <n v="14.77"/>
    <n v="11.65"/>
    <n v="0.08"/>
  </r>
  <r>
    <x v="0"/>
    <n v="13.83"/>
    <n v="11.68"/>
    <n v="0.08"/>
  </r>
  <r>
    <x v="0"/>
    <n v="13.83"/>
    <n v="11.75"/>
    <n v="0.08"/>
  </r>
  <r>
    <x v="0"/>
    <n v="13.83"/>
    <n v="11.79"/>
    <n v="0.08"/>
  </r>
  <r>
    <x v="0"/>
    <n v="13.84"/>
    <n v="11.77"/>
    <n v="0.08"/>
  </r>
  <r>
    <x v="0"/>
    <n v="13.8"/>
    <n v="11.77"/>
    <n v="0.08"/>
  </r>
  <r>
    <x v="0"/>
    <n v="12.78"/>
    <n v="5.31"/>
    <n v="0.09"/>
  </r>
  <r>
    <x v="0"/>
    <n v="13.4"/>
    <n v="6.72"/>
    <n v="0.09"/>
  </r>
  <r>
    <x v="0"/>
    <n v="16.3"/>
    <n v="8.69"/>
    <n v="0.08"/>
  </r>
  <r>
    <x v="1"/>
    <n v="19.309999999999999"/>
    <n v="12.79"/>
    <n v="30.3"/>
  </r>
  <r>
    <x v="1"/>
    <n v="19.239999999999998"/>
    <n v="12.28"/>
    <n v="30.28"/>
  </r>
  <r>
    <x v="1"/>
    <n v="19.97"/>
    <n v="17.98"/>
    <n v="29.18"/>
  </r>
  <r>
    <x v="1"/>
    <n v="20.85"/>
    <n v="10.67"/>
    <n v="20.92"/>
  </r>
  <r>
    <x v="1"/>
    <n v="21.9"/>
    <n v="9.81"/>
    <n v="15.42"/>
  </r>
  <r>
    <x v="1"/>
    <n v="20.63"/>
    <n v="23.05"/>
    <n v="29.3"/>
  </r>
  <r>
    <x v="1"/>
    <n v="20.85"/>
    <n v="25.26"/>
    <n v="28.82"/>
  </r>
  <r>
    <x v="1"/>
    <n v="21.1"/>
    <n v="18.52"/>
    <n v="21.7"/>
  </r>
  <r>
    <x v="1"/>
    <n v="20.95"/>
    <n v="15.45"/>
    <n v="11.46"/>
  </r>
  <r>
    <x v="1"/>
    <n v="20.48"/>
    <n v="10.31"/>
    <n v="7.02"/>
  </r>
  <r>
    <x v="1"/>
    <n v="20.85"/>
    <n v="31.2"/>
    <n v="28.56"/>
  </r>
  <r>
    <x v="1"/>
    <n v="21.16"/>
    <n v="29.6"/>
    <n v="28.15"/>
  </r>
  <r>
    <x v="1"/>
    <n v="21.4"/>
    <n v="27.27"/>
    <n v="25"/>
  </r>
  <r>
    <x v="1"/>
    <n v="21.35"/>
    <n v="21.65"/>
    <n v="11.77"/>
  </r>
  <r>
    <x v="1"/>
    <n v="21.33"/>
    <n v="12.25"/>
    <n v="2.1"/>
  </r>
  <r>
    <x v="1"/>
    <n v="23.42"/>
    <n v="40.520000000000003"/>
    <n v="25.33"/>
  </r>
  <r>
    <x v="1"/>
    <n v="20.7"/>
    <n v="13.04"/>
    <n v="2.4300000000000002"/>
  </r>
  <r>
    <x v="1"/>
    <n v="20.25"/>
    <n v="10.64"/>
    <n v="1.36"/>
  </r>
  <r>
    <x v="2"/>
    <n v="16.57"/>
    <n v="9.23"/>
    <n v="0.2"/>
  </r>
  <r>
    <x v="2"/>
    <n v="16.579999999999998"/>
    <n v="9.06"/>
    <n v="0.2"/>
  </r>
  <r>
    <x v="2"/>
    <n v="16.600000000000001"/>
    <n v="9.15"/>
    <n v="0.2"/>
  </r>
  <r>
    <x v="2"/>
    <n v="16.61"/>
    <n v="9.16"/>
    <n v="0.2"/>
  </r>
  <r>
    <x v="2"/>
    <n v="16.61"/>
    <n v="9.17"/>
    <n v="0.2"/>
  </r>
  <r>
    <x v="2"/>
    <n v="16.63"/>
    <n v="9.06"/>
    <n v="0.2"/>
  </r>
  <r>
    <x v="2"/>
    <n v="16.75"/>
    <n v="9.07"/>
    <n v="0.2"/>
  </r>
  <r>
    <x v="2"/>
    <n v="16.760000000000002"/>
    <n v="9.06"/>
    <n v="0.2"/>
  </r>
  <r>
    <x v="2"/>
    <n v="16.77"/>
    <n v="9.06"/>
    <n v="0.2"/>
  </r>
  <r>
    <x v="2"/>
    <n v="16.8"/>
    <n v="9.02"/>
    <n v="0.2"/>
  </r>
  <r>
    <x v="2"/>
    <n v="16.899999999999999"/>
    <n v="8.86"/>
    <n v="0.2"/>
  </r>
  <r>
    <x v="2"/>
    <n v="16.87"/>
    <n v="8.86"/>
    <n v="0.2"/>
  </r>
  <r>
    <x v="2"/>
    <n v="16.88"/>
    <n v="8.86"/>
    <n v="0.2"/>
  </r>
  <r>
    <x v="2"/>
    <n v="16.88"/>
    <n v="8.84"/>
    <n v="0.2"/>
  </r>
  <r>
    <x v="2"/>
    <n v="16.86"/>
    <n v="8.84"/>
    <n v="0.2"/>
  </r>
  <r>
    <x v="3"/>
    <n v="20.11"/>
    <n v="4.62"/>
    <n v="0.38"/>
  </r>
  <r>
    <x v="3"/>
    <n v="20.83"/>
    <n v="5.94"/>
    <n v="0.42"/>
  </r>
  <r>
    <x v="3"/>
    <n v="20.88"/>
    <n v="6.27"/>
    <n v="0.43"/>
  </r>
  <r>
    <x v="3"/>
    <n v="20.93"/>
    <n v="6.18"/>
    <n v="0.43"/>
  </r>
  <r>
    <x v="3"/>
    <n v="20.99"/>
    <n v="6.24"/>
    <n v="0.43"/>
  </r>
  <r>
    <x v="3"/>
    <n v="19.52"/>
    <n v="3.99"/>
    <n v="0.36"/>
  </r>
  <r>
    <x v="3"/>
    <n v="19.97"/>
    <n v="4.57"/>
    <n v="0.37"/>
  </r>
  <r>
    <x v="3"/>
    <n v="20.81"/>
    <n v="5.65"/>
    <n v="0.41"/>
  </r>
  <r>
    <x v="3"/>
    <n v="20.91"/>
    <n v="5.57"/>
    <n v="0.41"/>
  </r>
  <r>
    <x v="3"/>
    <n v="20.91"/>
    <n v="5.97"/>
    <n v="0.41"/>
  </r>
  <r>
    <x v="3"/>
    <n v="19.23"/>
    <n v="4.2699999999999996"/>
    <n v="0.36"/>
  </r>
  <r>
    <x v="3"/>
    <n v="19.39"/>
    <n v="4.88"/>
    <n v="0.37"/>
  </r>
  <r>
    <x v="3"/>
    <n v="20.86"/>
    <n v="5.4"/>
    <n v="0.4"/>
  </r>
  <r>
    <x v="3"/>
    <n v="21"/>
    <n v="5.35"/>
    <n v="0.42"/>
  </r>
  <r>
    <x v="3"/>
    <n v="21.03"/>
    <n v="5.86"/>
    <n v="0.42"/>
  </r>
  <r>
    <x v="4"/>
    <n v="11.61"/>
    <n v="10.93"/>
    <n v="7.0000000000000007E-2"/>
  </r>
  <r>
    <x v="4"/>
    <n v="11.57"/>
    <n v="10.82"/>
    <n v="7.0000000000000007E-2"/>
  </r>
  <r>
    <x v="4"/>
    <n v="11.48"/>
    <n v="10.61"/>
    <n v="7.0000000000000007E-2"/>
  </r>
  <r>
    <x v="4"/>
    <n v="11.49"/>
    <n v="10.52"/>
    <n v="7.0000000000000007E-2"/>
  </r>
  <r>
    <x v="4"/>
    <n v="11.43"/>
    <n v="10.56"/>
    <n v="7.0000000000000007E-2"/>
  </r>
  <r>
    <x v="4"/>
    <n v="11.41"/>
    <n v="10.44"/>
    <n v="7.0000000000000007E-2"/>
  </r>
  <r>
    <x v="5"/>
    <n v="16.88"/>
    <n v="7.65"/>
    <n v="30.07"/>
  </r>
  <r>
    <x v="5"/>
    <n v="17.829999999999998"/>
    <n v="10.01"/>
    <n v="27.5"/>
  </r>
  <r>
    <x v="5"/>
    <n v="19.2"/>
    <n v="11.55"/>
    <n v="25.5"/>
  </r>
  <r>
    <x v="5"/>
    <n v="19.899999999999999"/>
    <n v="11.4"/>
    <n v="20.6"/>
  </r>
  <r>
    <x v="5"/>
    <n v="19.13"/>
    <n v="11.7"/>
    <n v="15.29"/>
  </r>
  <r>
    <x v="5"/>
    <n v="16.850000000000001"/>
    <n v="4.8"/>
    <n v="29.79"/>
  </r>
  <r>
    <x v="5"/>
    <n v="16.84"/>
    <n v="5.76"/>
    <n v="29.63"/>
  </r>
  <r>
    <x v="5"/>
    <n v="17.52"/>
    <n v="8.1999999999999993"/>
    <n v="28.5"/>
  </r>
  <r>
    <x v="5"/>
    <n v="19.11"/>
    <n v="10.7"/>
    <n v="25.95"/>
  </r>
  <r>
    <x v="5"/>
    <n v="21.62"/>
    <n v="13.5"/>
    <n v="18.75"/>
  </r>
  <r>
    <x v="5"/>
    <n v="14.3"/>
    <n v="0.15"/>
    <n v="30.32"/>
  </r>
  <r>
    <x v="5"/>
    <n v="14.26"/>
    <n v="0.08"/>
    <n v="30.08"/>
  </r>
  <r>
    <x v="5"/>
    <n v="16.22"/>
    <n v="4.53"/>
    <n v="29.22"/>
  </r>
  <r>
    <x v="5"/>
    <n v="18.739999999999998"/>
    <n v="7.6"/>
    <n v="26.35"/>
  </r>
  <r>
    <x v="5"/>
    <n v="21"/>
    <n v="11.3"/>
    <n v="19.399999999999999"/>
  </r>
  <r>
    <x v="5"/>
    <n v="18.02"/>
    <n v="12.3"/>
    <n v="24.5"/>
  </r>
  <r>
    <x v="5"/>
    <n v="17.12"/>
    <n v="7"/>
    <n v="27"/>
  </r>
  <r>
    <x v="5"/>
    <n v="21.3"/>
    <n v="9.4"/>
    <n v="23"/>
  </r>
  <r>
    <x v="5"/>
    <n v="22.02"/>
    <n v="12.2"/>
    <n v="20"/>
  </r>
  <r>
    <x v="5"/>
    <n v="21.67"/>
    <n v="13.84"/>
    <n v="14.67"/>
  </r>
  <r>
    <x v="6"/>
    <n v="17"/>
    <n v="11.6"/>
    <n v="0.14000000000000001"/>
  </r>
  <r>
    <x v="6"/>
    <n v="16.940000000000001"/>
    <n v="11.75"/>
    <n v="0.14000000000000001"/>
  </r>
  <r>
    <x v="6"/>
    <n v="16.5"/>
    <n v="10.58"/>
    <n v="0.1"/>
  </r>
  <r>
    <x v="6"/>
    <n v="16.579999999999998"/>
    <n v="10.86"/>
    <n v="0.1"/>
  </r>
  <r>
    <x v="6"/>
    <n v="16.22"/>
    <n v="10.43"/>
    <n v="0.09"/>
  </r>
  <r>
    <x v="6"/>
    <n v="16.2"/>
    <n v="10.8"/>
    <n v="0.1"/>
  </r>
  <r>
    <x v="6"/>
    <n v="16.23"/>
    <n v="10.78"/>
    <n v="0.1"/>
  </r>
  <r>
    <x v="7"/>
    <n v="11.12"/>
    <n v="12.01"/>
    <n v="0.1"/>
  </r>
  <r>
    <x v="7"/>
    <n v="11.04"/>
    <n v="11.52"/>
    <n v="0.11"/>
  </r>
  <r>
    <x v="7"/>
    <n v="11.04"/>
    <n v="11.64"/>
    <n v="0.1"/>
  </r>
  <r>
    <x v="7"/>
    <n v="11.01"/>
    <n v="11.53"/>
    <n v="0.1"/>
  </r>
  <r>
    <x v="7"/>
    <n v="11"/>
    <n v="11.54"/>
    <n v="0.1"/>
  </r>
  <r>
    <x v="8"/>
    <n v="15.94"/>
    <n v="3.8"/>
    <n v="30.31"/>
  </r>
  <r>
    <x v="8"/>
    <n v="16.05"/>
    <n v="3.77"/>
    <n v="30.27"/>
  </r>
  <r>
    <x v="8"/>
    <n v="16.63"/>
    <n v="5.6"/>
    <n v="29.22"/>
  </r>
  <r>
    <x v="8"/>
    <n v="17.149999999999999"/>
    <n v="9.11"/>
    <n v="26.29"/>
  </r>
  <r>
    <x v="8"/>
    <n v="15.8"/>
    <n v="8.8000000000000007"/>
    <n v="1.26"/>
  </r>
  <r>
    <x v="8"/>
    <n v="19.059999999999999"/>
    <n v="7.7"/>
    <n v="29.6"/>
  </r>
  <r>
    <x v="8"/>
    <n v="19"/>
    <n v="5"/>
    <n v="29.5"/>
  </r>
  <r>
    <x v="8"/>
    <n v="18.14"/>
    <n v="8.1999999999999993"/>
    <n v="25.95"/>
  </r>
  <r>
    <x v="8"/>
    <n v="16.899999999999999"/>
    <n v="7.94"/>
    <n v="5"/>
  </r>
  <r>
    <x v="8"/>
    <n v="16.5"/>
    <n v="8.34"/>
    <n v="1"/>
  </r>
  <r>
    <x v="8"/>
    <n v="20.260000000000002"/>
    <n v="7.12"/>
    <n v="26.1"/>
  </r>
  <r>
    <x v="8"/>
    <n v="18.5"/>
    <n v="8.15"/>
    <n v="23"/>
  </r>
  <r>
    <x v="8"/>
    <n v="17.100000000000001"/>
    <n v="9.02"/>
    <n v="1.5"/>
  </r>
  <r>
    <x v="8"/>
    <n v="18.05"/>
    <n v="9.5500000000000007"/>
    <n v="7.7"/>
  </r>
  <r>
    <x v="8"/>
    <n v="17"/>
    <n v="9.15"/>
    <n v="1.03"/>
  </r>
  <r>
    <x v="9"/>
    <n v="14.62"/>
    <n v="12.74"/>
    <n v="14"/>
  </r>
  <r>
    <x v="9"/>
    <n v="15.09"/>
    <n v="12.57"/>
    <n v="2.8"/>
  </r>
  <r>
    <x v="9"/>
    <n v="14.77"/>
    <n v="9.6"/>
    <n v="1.01"/>
  </r>
  <r>
    <x v="9"/>
    <n v="14.96"/>
    <n v="9.19"/>
    <n v="0.61"/>
  </r>
  <r>
    <x v="9"/>
    <n v="15.85"/>
    <n v="9.07"/>
    <n v="0.44"/>
  </r>
  <r>
    <x v="9"/>
    <n v="17.899999999999999"/>
    <n v="9.16"/>
    <n v="2.5"/>
  </r>
  <r>
    <x v="9"/>
    <n v="14.65"/>
    <n v="9.07"/>
    <n v="0.72"/>
  </r>
  <r>
    <x v="9"/>
    <n v="14.79"/>
    <n v="9.16"/>
    <n v="0.5"/>
  </r>
  <r>
    <x v="9"/>
    <n v="15.66"/>
    <n v="9.1300000000000008"/>
    <n v="0.22"/>
  </r>
  <r>
    <x v="9"/>
    <n v="15.82"/>
    <n v="9.2899999999999991"/>
    <n v="0.21"/>
  </r>
  <r>
    <x v="9"/>
    <n v="18"/>
    <n v="10.91"/>
    <n v="10.95"/>
  </r>
  <r>
    <x v="9"/>
    <n v="15.62"/>
    <n v="9.42"/>
    <n v="1.25"/>
  </r>
  <r>
    <x v="9"/>
    <n v="15.66"/>
    <n v="9.4"/>
    <n v="0.35"/>
  </r>
  <r>
    <x v="9"/>
    <n v="15.58"/>
    <n v="9.4"/>
    <n v="0.16"/>
  </r>
  <r>
    <x v="9"/>
    <n v="16.09"/>
    <n v="9.3000000000000007"/>
    <n v="0.15"/>
  </r>
  <r>
    <x v="9"/>
    <n v="16.13"/>
    <n v="7.91"/>
    <n v="18.5"/>
  </r>
  <r>
    <x v="9"/>
    <n v="16.079999999999998"/>
    <n v="9.32"/>
    <n v="0.23"/>
  </r>
  <r>
    <x v="9"/>
    <n v="16.010000000000002"/>
    <n v="9.4"/>
    <n v="0.23"/>
  </r>
  <r>
    <x v="9"/>
    <n v="16.04"/>
    <n v="9.5"/>
    <n v="0.18"/>
  </r>
  <r>
    <x v="9"/>
    <n v="16.399999999999999"/>
    <n v="9.58"/>
    <n v="0.14000000000000001"/>
  </r>
  <r>
    <x v="10"/>
    <n v="22.29"/>
    <n v="12.11"/>
    <n v="0.66"/>
  </r>
  <r>
    <x v="10"/>
    <n v="22.32"/>
    <n v="11.92"/>
    <n v="0.66"/>
  </r>
  <r>
    <x v="10"/>
    <n v="22.32"/>
    <n v="11.96"/>
    <n v="0.66"/>
  </r>
  <r>
    <x v="10"/>
    <n v="22.3"/>
    <n v="11.94"/>
    <n v="0.66"/>
  </r>
  <r>
    <x v="10"/>
    <n v="22.3"/>
    <n v="11.91"/>
    <n v="0.66"/>
  </r>
  <r>
    <x v="10"/>
    <n v="21.52"/>
    <n v="11.74"/>
    <n v="0.66"/>
  </r>
  <r>
    <x v="10"/>
    <n v="21.65"/>
    <n v="12.14"/>
    <n v="0.66"/>
  </r>
  <r>
    <x v="10"/>
    <n v="21.84"/>
    <n v="12.29"/>
    <n v="0.66"/>
  </r>
  <r>
    <x v="10"/>
    <n v="21.87"/>
    <n v="12.21"/>
    <n v="0.66"/>
  </r>
  <r>
    <x v="10"/>
    <n v="21.9"/>
    <n v="12.3"/>
    <n v="0.66"/>
  </r>
  <r>
    <x v="10"/>
    <n v="20.21"/>
    <n v="11.07"/>
    <n v="0.66"/>
  </r>
  <r>
    <x v="10"/>
    <n v="21.03"/>
    <n v="12.51"/>
    <n v="0.66"/>
  </r>
  <r>
    <x v="10"/>
    <n v="21.26"/>
    <n v="13.61"/>
    <n v="0.66"/>
  </r>
  <r>
    <x v="10"/>
    <n v="21.98"/>
    <n v="13.02"/>
    <n v="0.66"/>
  </r>
  <r>
    <x v="10"/>
    <n v="22.06"/>
    <n v="13.99"/>
    <n v="0.66"/>
  </r>
  <r>
    <x v="11"/>
    <n v="22.07"/>
    <n v="4.68"/>
    <n v="1.45"/>
  </r>
  <r>
    <x v="11"/>
    <n v="22.04"/>
    <n v="5.44"/>
    <n v="1.45"/>
  </r>
  <r>
    <x v="11"/>
    <n v="22.21"/>
    <n v="4.99"/>
    <n v="1.45"/>
  </r>
  <r>
    <x v="11"/>
    <n v="22.39"/>
    <n v="4.91"/>
    <n v="1.45"/>
  </r>
  <r>
    <x v="11"/>
    <n v="22.77"/>
    <n v="4.82"/>
    <n v="1.45"/>
  </r>
  <r>
    <x v="11"/>
    <n v="21.76"/>
    <n v="3.91"/>
    <n v="1.45"/>
  </r>
  <r>
    <x v="11"/>
    <n v="21.96"/>
    <n v="3.45"/>
    <n v="1.45"/>
  </r>
  <r>
    <x v="11"/>
    <n v="22.1"/>
    <n v="4.84"/>
    <n v="1.45"/>
  </r>
  <r>
    <x v="11"/>
    <n v="22.48"/>
    <n v="5.08"/>
    <n v="1.45"/>
  </r>
  <r>
    <x v="11"/>
    <n v="22.97"/>
    <n v="5.67"/>
    <n v="1.45"/>
  </r>
  <r>
    <x v="11"/>
    <n v="21.6"/>
    <n v="2.1"/>
    <n v="1.45"/>
  </r>
  <r>
    <x v="11"/>
    <n v="21.98"/>
    <n v="3.01"/>
    <n v="1.45"/>
  </r>
  <r>
    <x v="11"/>
    <n v="22.31"/>
    <n v="4.49"/>
    <n v="1.45"/>
  </r>
  <r>
    <x v="11"/>
    <n v="22.48"/>
    <n v="5.25"/>
    <n v="1.45"/>
  </r>
  <r>
    <x v="11"/>
    <n v="22.34"/>
    <n v="5.35"/>
    <n v="1.45"/>
  </r>
  <r>
    <x v="12"/>
    <n v="13.53"/>
    <n v="0.03"/>
    <n v="14.3"/>
  </r>
  <r>
    <x v="12"/>
    <n v="12.89"/>
    <n v="2.81"/>
    <n v="7.3"/>
  </r>
  <r>
    <x v="12"/>
    <n v="12.94"/>
    <n v="3.69"/>
    <n v="0.67"/>
  </r>
  <r>
    <x v="12"/>
    <n v="15.73"/>
    <n v="11.32"/>
    <n v="25.15"/>
  </r>
  <r>
    <x v="12"/>
    <n v="15.99"/>
    <n v="11.29"/>
    <n v="24.66"/>
  </r>
  <r>
    <x v="12"/>
    <n v="14.83"/>
    <n v="0.52"/>
    <n v="18.809999999999999"/>
  </r>
  <r>
    <x v="12"/>
    <n v="11.52"/>
    <n v="6.77"/>
    <n v="0.66"/>
  </r>
  <r>
    <x v="12"/>
    <n v="12.74"/>
    <n v="8.9700000000000006"/>
    <n v="0.45"/>
  </r>
  <r>
    <x v="12"/>
    <n v="16.53"/>
    <n v="16.63"/>
    <n v="25.08"/>
  </r>
  <r>
    <x v="12"/>
    <n v="16.399999999999999"/>
    <n v="15.5"/>
    <n v="23.65"/>
  </r>
  <r>
    <x v="12"/>
    <n v="15.68"/>
    <n v="2.82"/>
    <n v="19.43"/>
  </r>
  <r>
    <x v="12"/>
    <n v="11.96"/>
    <n v="9.26"/>
    <n v="0.67"/>
  </r>
  <r>
    <x v="12"/>
    <n v="12.62"/>
    <n v="9.67"/>
    <n v="0.4"/>
  </r>
  <r>
    <x v="13"/>
    <n v="16.5"/>
    <n v="9.6300000000000008"/>
    <n v="7.0000000000000007E-2"/>
  </r>
  <r>
    <x v="13"/>
    <n v="16.510000000000002"/>
    <n v="9.67"/>
    <n v="7.0000000000000007E-2"/>
  </r>
  <r>
    <x v="13"/>
    <n v="16.54"/>
    <n v="9.66"/>
    <n v="7.0000000000000007E-2"/>
  </r>
  <r>
    <x v="13"/>
    <n v="17.46"/>
    <n v="9.25"/>
    <n v="7.0000000000000007E-2"/>
  </r>
  <r>
    <x v="13"/>
    <n v="17.489999999999998"/>
    <n v="9.34"/>
    <n v="7.0000000000000007E-2"/>
  </r>
  <r>
    <x v="13"/>
    <n v="17.5"/>
    <n v="9.41"/>
    <n v="7.0000000000000007E-2"/>
  </r>
  <r>
    <x v="13"/>
    <n v="17.73"/>
    <n v="9.4"/>
    <n v="7.0000000000000007E-2"/>
  </r>
  <r>
    <x v="13"/>
    <n v="17.739999999999998"/>
    <n v="9.42"/>
    <n v="7.0000000000000007E-2"/>
  </r>
  <r>
    <x v="13"/>
    <n v="17.75"/>
    <n v="9.4499999999999993"/>
    <n v="7.0000000000000007E-2"/>
  </r>
  <r>
    <x v="14"/>
    <n v="9.8800000000000008"/>
    <n v="11.11"/>
    <n v="26.45"/>
  </r>
  <r>
    <x v="14"/>
    <n v="9.8000000000000007"/>
    <n v="10.7"/>
    <n v="26.25"/>
  </r>
  <r>
    <x v="14"/>
    <n v="10.18"/>
    <n v="9.19"/>
    <n v="25.85"/>
  </r>
  <r>
    <x v="14"/>
    <n v="14.57"/>
    <n v="8.7799999999999994"/>
    <n v="9.2200000000000006"/>
  </r>
  <r>
    <x v="14"/>
    <n v="14.97"/>
    <n v="9.27"/>
    <n v="9.3699999999999992"/>
  </r>
  <r>
    <x v="14"/>
    <n v="10.44"/>
    <n v="12.36"/>
    <n v="27.83"/>
  </r>
  <r>
    <x v="14"/>
    <n v="8.94"/>
    <n v="9.5299999999999994"/>
    <n v="27.07"/>
  </r>
  <r>
    <x v="14"/>
    <n v="10.33"/>
    <n v="9.98"/>
    <n v="26.2"/>
  </r>
  <r>
    <x v="14"/>
    <n v="13.76"/>
    <n v="9.27"/>
    <n v="14.85"/>
  </r>
  <r>
    <x v="14"/>
    <n v="16.100000000000001"/>
    <n v="9.23"/>
    <n v="6.77"/>
  </r>
  <r>
    <x v="14"/>
    <n v="11.46"/>
    <n v="11.92"/>
    <n v="25.93"/>
  </r>
  <r>
    <x v="14"/>
    <n v="10.99"/>
    <n v="10.199999999999999"/>
    <n v="25.77"/>
  </r>
  <r>
    <x v="14"/>
    <n v="12.26"/>
    <n v="10.36"/>
    <n v="24.57"/>
  </r>
  <r>
    <x v="14"/>
    <n v="16.41"/>
    <n v="9.06"/>
    <n v="5.37"/>
  </r>
  <r>
    <x v="14"/>
    <n v="16.72"/>
    <n v="8.8000000000000007"/>
    <n v="5.18"/>
  </r>
  <r>
    <x v="15"/>
    <n v="21.51"/>
    <n v="7.0000000000000007E-2"/>
    <n v="25.58"/>
  </r>
  <r>
    <x v="15"/>
    <n v="22.84"/>
    <n v="0.06"/>
    <n v="24.97"/>
  </r>
  <r>
    <x v="15"/>
    <n v="23.82"/>
    <n v="6.7"/>
    <n v="14.84"/>
  </r>
  <r>
    <x v="15"/>
    <n v="21.29"/>
    <n v="14.85"/>
    <n v="10.15"/>
  </r>
  <r>
    <x v="15"/>
    <n v="20.82"/>
    <n v="11.45"/>
    <n v="4"/>
  </r>
  <r>
    <x v="15"/>
    <n v="23.83"/>
    <n v="0.04"/>
    <n v="21.61"/>
  </r>
  <r>
    <x v="15"/>
    <n v="22.15"/>
    <n v="12.44"/>
    <n v="11.89"/>
  </r>
  <r>
    <x v="15"/>
    <n v="21.06"/>
    <n v="15.33"/>
    <n v="10.210000000000001"/>
  </r>
  <r>
    <x v="15"/>
    <n v="21.39"/>
    <n v="15.25"/>
    <n v="9.6"/>
  </r>
  <r>
    <x v="15"/>
    <n v="21.86"/>
    <n v="13.39"/>
    <n v="7.82"/>
  </r>
  <r>
    <x v="15"/>
    <n v="22.82"/>
    <n v="0.36"/>
    <n v="17.87"/>
  </r>
  <r>
    <x v="15"/>
    <n v="22.55"/>
    <n v="9.2899999999999991"/>
    <n v="14.36"/>
  </r>
  <r>
    <x v="15"/>
    <n v="20.58"/>
    <n v="17.399999999999999"/>
    <n v="10.97"/>
  </r>
  <r>
    <x v="15"/>
    <n v="20.239999999999998"/>
    <n v="18.600000000000001"/>
    <n v="10.69"/>
  </r>
  <r>
    <x v="15"/>
    <n v="20.21"/>
    <n v="19.88"/>
    <n v="10.38"/>
  </r>
  <r>
    <x v="16"/>
    <n v="16.989999999999998"/>
    <n v="10.17"/>
    <n v="25.26"/>
  </r>
  <r>
    <x v="16"/>
    <n v="16.89"/>
    <n v="10.15"/>
    <n v="17.920000000000002"/>
  </r>
  <r>
    <x v="16"/>
    <n v="16.77"/>
    <n v="9.7100000000000009"/>
    <n v="1.07"/>
  </r>
  <r>
    <x v="16"/>
    <n v="16.75"/>
    <n v="9.1"/>
    <n v="0.97"/>
  </r>
  <r>
    <x v="16"/>
    <n v="16.7"/>
    <n v="8.93"/>
    <n v="0.95"/>
  </r>
  <r>
    <x v="16"/>
    <n v="16.670000000000002"/>
    <n v="10.85"/>
    <n v="26.65"/>
  </r>
  <r>
    <x v="16"/>
    <n v="16.600000000000001"/>
    <n v="10.029999999999999"/>
    <n v="26.51"/>
  </r>
  <r>
    <x v="16"/>
    <n v="16.86"/>
    <n v="9.33"/>
    <n v="1.55"/>
  </r>
  <r>
    <x v="16"/>
    <n v="16.87"/>
    <n v="8.7899999999999991"/>
    <n v="0.85"/>
  </r>
  <r>
    <x v="16"/>
    <n v="16.89"/>
    <n v="8.7100000000000009"/>
    <n v="0.84"/>
  </r>
  <r>
    <x v="16"/>
    <n v="16.41"/>
    <n v="10.45"/>
    <n v="27.12"/>
  </r>
  <r>
    <x v="16"/>
    <n v="16.399999999999999"/>
    <n v="10.48"/>
    <n v="27.12"/>
  </r>
  <r>
    <x v="16"/>
    <n v="16.5"/>
    <n v="8.2100000000000009"/>
    <n v="20.72"/>
  </r>
  <r>
    <x v="16"/>
    <n v="17.04"/>
    <n v="8.7100000000000009"/>
    <n v="0.76"/>
  </r>
  <r>
    <x v="16"/>
    <n v="17.09"/>
    <n v="8.3699999999999992"/>
    <n v="0.73"/>
  </r>
  <r>
    <x v="17"/>
    <n v="11.74"/>
    <n v="9.75"/>
    <n v="30.73"/>
  </r>
  <r>
    <x v="17"/>
    <n v="11.75"/>
    <n v="9.5399999999999991"/>
    <n v="30.72"/>
  </r>
  <r>
    <x v="17"/>
    <n v="11.78"/>
    <n v="9.57"/>
    <n v="30.64"/>
  </r>
  <r>
    <x v="17"/>
    <n v="12.53"/>
    <n v="9.7100000000000009"/>
    <n v="28.95"/>
  </r>
  <r>
    <x v="17"/>
    <n v="12.75"/>
    <n v="10.5"/>
    <n v="5.51"/>
  </r>
  <r>
    <x v="17"/>
    <n v="11.79"/>
    <n v="9.85"/>
    <n v="30.58"/>
  </r>
  <r>
    <x v="17"/>
    <n v="11.82"/>
    <n v="9.34"/>
    <n v="30.57"/>
  </r>
  <r>
    <x v="17"/>
    <n v="12.08"/>
    <n v="9.66"/>
    <n v="29.85"/>
  </r>
  <r>
    <x v="17"/>
    <n v="13.67"/>
    <n v="10.6"/>
    <n v="7.5"/>
  </r>
  <r>
    <x v="17"/>
    <n v="13.67"/>
    <n v="10.33"/>
    <n v="2.8"/>
  </r>
  <r>
    <x v="17"/>
    <n v="12.27"/>
    <n v="9.1999999999999993"/>
    <n v="28.65"/>
  </r>
  <r>
    <x v="17"/>
    <n v="11.64"/>
    <n v="10.57"/>
    <n v="4.92"/>
  </r>
  <r>
    <x v="17"/>
    <n v="11.68"/>
    <n v="10.77"/>
    <n v="3.76"/>
  </r>
  <r>
    <x v="17"/>
    <n v="11.71"/>
    <n v="11.11"/>
    <n v="1.54"/>
  </r>
  <r>
    <x v="17"/>
    <n v="11.64"/>
    <n v="11.13"/>
    <n v="1.4"/>
  </r>
  <r>
    <x v="18"/>
    <n v="16.510000000000002"/>
    <n v="17.399999999999999"/>
    <n v="27.04"/>
  </r>
  <r>
    <x v="18"/>
    <n v="14.71"/>
    <n v="16.25"/>
    <n v="26.14"/>
  </r>
  <r>
    <x v="18"/>
    <n v="14.47"/>
    <n v="11.5"/>
    <n v="17.91"/>
  </r>
  <r>
    <x v="18"/>
    <n v="19.989999999999998"/>
    <n v="10.61"/>
    <n v="6.55"/>
  </r>
  <r>
    <x v="18"/>
    <n v="20.48"/>
    <n v="10.89"/>
    <n v="6.42"/>
  </r>
  <r>
    <x v="18"/>
    <n v="15.96"/>
    <n v="19.399999999999999"/>
    <n v="28.19"/>
  </r>
  <r>
    <x v="18"/>
    <n v="15.79"/>
    <n v="19"/>
    <n v="28.03"/>
  </r>
  <r>
    <x v="18"/>
    <n v="13"/>
    <n v="16.420000000000002"/>
    <n v="26.57"/>
  </r>
  <r>
    <x v="18"/>
    <n v="16.57"/>
    <n v="11.96"/>
    <n v="10.9"/>
  </r>
  <r>
    <x v="18"/>
    <n v="20"/>
    <n v="10.47"/>
    <n v="6.44"/>
  </r>
  <r>
    <x v="18"/>
    <n v="17.62"/>
    <n v="20.6"/>
    <n v="28.16"/>
  </r>
  <r>
    <x v="18"/>
    <n v="17.100000000000001"/>
    <n v="20.68"/>
    <n v="27.67"/>
  </r>
  <r>
    <x v="18"/>
    <n v="16.32"/>
    <n v="14.55"/>
    <n v="23.66"/>
  </r>
  <r>
    <x v="18"/>
    <n v="19.2"/>
    <n v="11.82"/>
    <n v="7.73"/>
  </r>
  <r>
    <x v="18"/>
    <n v="21.39"/>
    <n v="10.88"/>
    <n v="6.5"/>
  </r>
  <r>
    <x v="19"/>
    <n v="14.4"/>
    <n v="10.52"/>
    <n v="0.03"/>
  </r>
  <r>
    <x v="19"/>
    <n v="14.4"/>
    <n v="10.54"/>
    <n v="0.03"/>
  </r>
  <r>
    <x v="19"/>
    <n v="14.38"/>
    <n v="10.53"/>
    <n v="0.03"/>
  </r>
  <r>
    <x v="19"/>
    <n v="14.38"/>
    <n v="10.53"/>
    <n v="0.03"/>
  </r>
  <r>
    <x v="19"/>
    <n v="14.41"/>
    <n v="10.55"/>
    <n v="0.03"/>
  </r>
  <r>
    <x v="19"/>
    <n v="14.73"/>
    <n v="10.37"/>
    <n v="0.03"/>
  </r>
  <r>
    <x v="19"/>
    <n v="14.74"/>
    <n v="10.27"/>
    <n v="0.03"/>
  </r>
  <r>
    <x v="19"/>
    <n v="14.75"/>
    <n v="10.25"/>
    <n v="0.03"/>
  </r>
  <r>
    <x v="20"/>
    <n v="14.36"/>
    <n v="9.61"/>
    <n v="0.08"/>
  </r>
  <r>
    <x v="20"/>
    <n v="13.41"/>
    <n v="9.7100000000000009"/>
    <n v="0.08"/>
  </r>
  <r>
    <x v="20"/>
    <n v="13.42"/>
    <n v="9.8000000000000007"/>
    <n v="0.08"/>
  </r>
  <r>
    <x v="20"/>
    <n v="13.43"/>
    <n v="9.9"/>
    <n v="0.08"/>
  </r>
  <r>
    <x v="20"/>
    <n v="13.5"/>
    <n v="10.4"/>
    <n v="0.08"/>
  </r>
  <r>
    <x v="20"/>
    <n v="13.44"/>
    <n v="10.07"/>
    <n v="0.08"/>
  </r>
  <r>
    <x v="20"/>
    <n v="13.35"/>
    <n v="8.48"/>
    <n v="0.08"/>
  </r>
  <r>
    <x v="20"/>
    <n v="13.36"/>
    <n v="8.7100000000000009"/>
    <n v="0.08"/>
  </r>
  <r>
    <x v="20"/>
    <n v="13.36"/>
    <n v="8.84"/>
    <n v="0.08"/>
  </r>
  <r>
    <x v="21"/>
    <n v="12.71"/>
    <n v="11"/>
    <n v="25.84"/>
  </r>
  <r>
    <x v="21"/>
    <n v="13"/>
    <n v="10.9"/>
    <n v="25.1"/>
  </r>
  <r>
    <x v="21"/>
    <n v="13.81"/>
    <n v="11.08"/>
    <n v="23.87"/>
  </r>
  <r>
    <x v="21"/>
    <n v="16.75"/>
    <n v="10.76"/>
    <n v="12.13"/>
  </r>
  <r>
    <x v="21"/>
    <n v="19.05"/>
    <n v="9.2799999999999994"/>
    <n v="2.41"/>
  </r>
  <r>
    <x v="21"/>
    <n v="19.11"/>
    <n v="9.2799999999999994"/>
    <n v="2.2400000000000002"/>
  </r>
  <r>
    <x v="21"/>
    <n v="13.47"/>
    <n v="12.9"/>
    <n v="24.9"/>
  </r>
  <r>
    <x v="21"/>
    <n v="13.91"/>
    <n v="12.75"/>
    <n v="24.76"/>
  </r>
  <r>
    <x v="21"/>
    <n v="19.2"/>
    <n v="9.17"/>
    <n v="1.76"/>
  </r>
  <r>
    <x v="21"/>
    <n v="19.39"/>
    <n v="8.94"/>
    <n v="1.37"/>
  </r>
  <r>
    <x v="21"/>
    <n v="19.39"/>
    <n v="9.09"/>
    <n v="1.37"/>
  </r>
  <r>
    <x v="21"/>
    <n v="14.17"/>
    <n v="12.4"/>
    <n v="24.62"/>
  </r>
  <r>
    <x v="21"/>
    <n v="14.74"/>
    <n v="18.399999999999999"/>
    <n v="22.92"/>
  </r>
  <r>
    <x v="21"/>
    <n v="18.899999999999999"/>
    <n v="9.64"/>
    <n v="3.55"/>
  </r>
  <r>
    <x v="21"/>
    <n v="19.45"/>
    <n v="8.75"/>
    <n v="1.1000000000000001"/>
  </r>
  <r>
    <x v="21"/>
    <n v="19.46"/>
    <n v="8.8000000000000007"/>
    <n v="1.07"/>
  </r>
  <r>
    <x v="22"/>
    <n v="14.13"/>
    <n v="4.84"/>
    <n v="28.55"/>
  </r>
  <r>
    <x v="22"/>
    <n v="13.63"/>
    <n v="7.94"/>
    <n v="25.27"/>
  </r>
  <r>
    <x v="22"/>
    <n v="13.99"/>
    <n v="9.27"/>
    <n v="0.97"/>
  </r>
  <r>
    <x v="22"/>
    <n v="14.26"/>
    <n v="9.27"/>
    <n v="0.74"/>
  </r>
  <r>
    <x v="22"/>
    <n v="14.3"/>
    <n v="9.27"/>
    <n v="0.72"/>
  </r>
  <r>
    <x v="22"/>
    <n v="16.350000000000001"/>
    <n v="5.51"/>
    <n v="28.35"/>
  </r>
  <r>
    <x v="22"/>
    <n v="16.989999999999998"/>
    <n v="6.36"/>
    <n v="27.66"/>
  </r>
  <r>
    <x v="22"/>
    <n v="16.239999999999998"/>
    <n v="8.39"/>
    <n v="6.75"/>
  </r>
  <r>
    <x v="22"/>
    <n v="14.2"/>
    <n v="8.59"/>
    <n v="0.2"/>
  </r>
  <r>
    <x v="22"/>
    <n v="13.85"/>
    <n v="9.76"/>
    <n v="0.15"/>
  </r>
  <r>
    <x v="22"/>
    <n v="13.68"/>
    <n v="7.95"/>
    <n v="0.11"/>
  </r>
  <r>
    <x v="22"/>
    <n v="13.66"/>
    <n v="7.93"/>
    <n v="0.11"/>
  </r>
  <r>
    <x v="22"/>
    <n v="13.67"/>
    <n v="7.98"/>
    <n v="0.11"/>
  </r>
  <r>
    <x v="22"/>
    <n v="13.66"/>
    <n v="8.01"/>
    <n v="0.11"/>
  </r>
  <r>
    <x v="22"/>
    <n v="13.66"/>
    <n v="9.77"/>
    <n v="0.11"/>
  </r>
  <r>
    <x v="23"/>
    <n v="29.13"/>
    <n v="14.62"/>
    <n v="3.47"/>
  </r>
  <r>
    <x v="23"/>
    <n v="28.65"/>
    <n v="14.8"/>
    <n v="3.17"/>
  </r>
  <r>
    <x v="23"/>
    <n v="28.59"/>
    <n v="14.71"/>
    <n v="3.11"/>
  </r>
  <r>
    <x v="23"/>
    <n v="28.67"/>
    <n v="14.83"/>
    <n v="3.12"/>
  </r>
  <r>
    <x v="23"/>
    <n v="28.68"/>
    <n v="15.54"/>
    <n v="3.1"/>
  </r>
  <r>
    <x v="23"/>
    <n v="32.81"/>
    <n v="15.92"/>
    <n v="3.8"/>
  </r>
  <r>
    <x v="23"/>
    <n v="32.76"/>
    <n v="16.239999999999998"/>
    <n v="2.9"/>
  </r>
  <r>
    <x v="23"/>
    <n v="28.8"/>
    <n v="26.63"/>
    <n v="4.5199999999999996"/>
  </r>
  <r>
    <x v="23"/>
    <n v="28.67"/>
    <n v="6.34"/>
    <n v="2.8"/>
  </r>
  <r>
    <x v="24"/>
    <n v="19.41"/>
    <n v="7.84"/>
    <n v="29.22"/>
  </r>
  <r>
    <x v="24"/>
    <n v="19.86"/>
    <n v="8.66"/>
    <n v="28.92"/>
  </r>
  <r>
    <x v="24"/>
    <n v="20.14"/>
    <n v="9.15"/>
    <n v="28.74"/>
  </r>
  <r>
    <x v="24"/>
    <n v="21.42"/>
    <n v="9.73"/>
    <n v="24.4"/>
  </r>
  <r>
    <x v="24"/>
    <n v="22.52"/>
    <n v="9.7799999999999994"/>
    <n v="19.23"/>
  </r>
  <r>
    <x v="24"/>
    <n v="18.95"/>
    <n v="5.38"/>
    <n v="29.7"/>
  </r>
  <r>
    <x v="24"/>
    <n v="19.8"/>
    <n v="7.54"/>
    <n v="29.11"/>
  </r>
  <r>
    <x v="24"/>
    <n v="20.09"/>
    <n v="8.41"/>
    <n v="28.11"/>
  </r>
  <r>
    <x v="24"/>
    <n v="23.32"/>
    <n v="11.57"/>
    <n v="16.5"/>
  </r>
  <r>
    <x v="24"/>
    <n v="23.37"/>
    <n v="12.11"/>
    <n v="13.52"/>
  </r>
  <r>
    <x v="24"/>
    <n v="18.579999999999998"/>
    <n v="6.98"/>
    <n v="29.64"/>
  </r>
  <r>
    <x v="24"/>
    <n v="19.38"/>
    <n v="8.75"/>
    <n v="29.31"/>
  </r>
  <r>
    <x v="24"/>
    <n v="23.91"/>
    <n v="13.89"/>
    <n v="10"/>
  </r>
  <r>
    <x v="24"/>
    <n v="19.829999999999998"/>
    <n v="9.1999999999999993"/>
    <n v="29.05"/>
  </r>
  <r>
    <x v="24"/>
    <n v="19.920000000000002"/>
    <n v="9.1999999999999993"/>
    <n v="29.03"/>
  </r>
  <r>
    <x v="24"/>
    <n v="19.87"/>
    <n v="9.34"/>
    <n v="29"/>
  </r>
  <r>
    <x v="24"/>
    <n v="19.940000000000001"/>
    <n v="9.6999999999999993"/>
    <n v="29"/>
  </r>
  <r>
    <x v="24"/>
    <n v="19.75"/>
    <n v="9.86"/>
    <n v="29.29"/>
  </r>
  <r>
    <x v="24"/>
    <n v="19.760000000000002"/>
    <n v="10.54"/>
    <n v="29.26"/>
  </r>
  <r>
    <x v="24"/>
    <n v="19.86"/>
    <n v="9.26"/>
    <n v="29.05"/>
  </r>
  <r>
    <x v="24"/>
    <n v="19.8"/>
    <n v="9.27"/>
    <n v="29.03"/>
  </r>
  <r>
    <x v="24"/>
    <n v="21.07"/>
    <n v="8.8699999999999992"/>
    <n v="25.84"/>
  </r>
  <r>
    <x v="25"/>
    <n v="20.12"/>
    <n v="11.09"/>
    <n v="0.44"/>
  </r>
  <r>
    <x v="25"/>
    <n v="20.47"/>
    <n v="6.72"/>
    <n v="0.44"/>
  </r>
  <r>
    <x v="25"/>
    <n v="20.86"/>
    <n v="13.57"/>
    <n v="0.44"/>
  </r>
  <r>
    <x v="25"/>
    <n v="21.22"/>
    <n v="13.81"/>
    <n v="0.44"/>
  </r>
  <r>
    <x v="25"/>
    <n v="21.41"/>
    <n v="14.1"/>
    <n v="0.44"/>
  </r>
  <r>
    <x v="25"/>
    <n v="19.72"/>
    <n v="2.41"/>
    <n v="0.44"/>
  </r>
  <r>
    <x v="25"/>
    <n v="20.41"/>
    <n v="6.99"/>
    <n v="0.43"/>
  </r>
  <r>
    <x v="25"/>
    <n v="20.91"/>
    <n v="10.06"/>
    <n v="0.44"/>
  </r>
  <r>
    <x v="25"/>
    <n v="21.31"/>
    <n v="13.07"/>
    <n v="0.44"/>
  </r>
  <r>
    <x v="25"/>
    <n v="21.82"/>
    <n v="14.23"/>
    <n v="0.44"/>
  </r>
  <r>
    <x v="25"/>
    <n v="19.8"/>
    <n v="3.02"/>
    <n v="0.45"/>
  </r>
  <r>
    <x v="25"/>
    <n v="19.89"/>
    <n v="4.63"/>
    <n v="0.44"/>
  </r>
  <r>
    <x v="25"/>
    <n v="21.11"/>
    <n v="7.69"/>
    <n v="0.44"/>
  </r>
  <r>
    <x v="25"/>
    <n v="21.51"/>
    <n v="13.59"/>
    <n v="0.44"/>
  </r>
  <r>
    <x v="25"/>
    <n v="21.71"/>
    <n v="14.42"/>
    <n v="0.44"/>
  </r>
  <r>
    <x v="26"/>
    <n v="20.67"/>
    <n v="12.51"/>
    <n v="1.84"/>
  </r>
  <r>
    <x v="26"/>
    <n v="20.6"/>
    <n v="12.23"/>
    <n v="1.84"/>
  </r>
  <r>
    <x v="26"/>
    <n v="20.62"/>
    <n v="12.1"/>
    <n v="1.84"/>
  </r>
  <r>
    <x v="26"/>
    <n v="20.62"/>
    <n v="11.97"/>
    <n v="1.84"/>
  </r>
  <r>
    <x v="26"/>
    <n v="20.63"/>
    <n v="12.18"/>
    <n v="1.85"/>
  </r>
  <r>
    <x v="26"/>
    <n v="21.32"/>
    <n v="15.37"/>
    <n v="1.77"/>
  </r>
  <r>
    <x v="26"/>
    <n v="21.23"/>
    <n v="14.4"/>
    <n v="1.77"/>
  </r>
  <r>
    <x v="26"/>
    <n v="21.22"/>
    <n v="14.19"/>
    <n v="1.77"/>
  </r>
  <r>
    <x v="26"/>
    <n v="21.22"/>
    <n v="13.88"/>
    <n v="1.77"/>
  </r>
  <r>
    <x v="26"/>
    <n v="21.23"/>
    <n v="13.82"/>
    <n v="1.77"/>
  </r>
  <r>
    <x v="26"/>
    <n v="21.32"/>
    <n v="14.64"/>
    <n v="1.78"/>
  </r>
  <r>
    <x v="26"/>
    <n v="21.37"/>
    <n v="14.76"/>
    <n v="1.79"/>
  </r>
  <r>
    <x v="26"/>
    <n v="21.39"/>
    <n v="14.9"/>
    <n v="1.78"/>
  </r>
  <r>
    <x v="26"/>
    <n v="21.46"/>
    <n v="15.02"/>
    <n v="1.79"/>
  </r>
  <r>
    <x v="26"/>
    <n v="21.47"/>
    <n v="15.12"/>
    <n v="1.79"/>
  </r>
  <r>
    <x v="27"/>
    <n v="19.62"/>
    <n v="0.61"/>
    <n v="3.44"/>
  </r>
  <r>
    <x v="27"/>
    <n v="22.34"/>
    <n v="10.8"/>
    <n v="5.4"/>
  </r>
  <r>
    <x v="27"/>
    <n v="21.53"/>
    <n v="11.04"/>
    <n v="6.02"/>
  </r>
  <r>
    <x v="27"/>
    <n v="22.89"/>
    <n v="9.19"/>
    <n v="1.27"/>
  </r>
  <r>
    <x v="27"/>
    <n v="24.6"/>
    <n v="8.39"/>
    <n v="1.31"/>
  </r>
  <r>
    <x v="28"/>
    <n v="10.31"/>
    <n v="10.91"/>
    <n v="0.1"/>
  </r>
  <r>
    <x v="28"/>
    <n v="10.31"/>
    <n v="10.89"/>
    <n v="0.1"/>
  </r>
  <r>
    <x v="28"/>
    <n v="10.32"/>
    <n v="10.98"/>
    <n v="0.1"/>
  </r>
  <r>
    <x v="28"/>
    <n v="10.32"/>
    <n v="10.92"/>
    <n v="0.1"/>
  </r>
  <r>
    <x v="28"/>
    <n v="10.35"/>
    <n v="10.91"/>
    <n v="0.11"/>
  </r>
  <r>
    <x v="28"/>
    <n v="10.35"/>
    <n v="10.92"/>
    <n v="0.09"/>
  </r>
  <r>
    <x v="29"/>
    <n v="12.45"/>
    <n v="12.06"/>
    <n v="0.25"/>
  </r>
  <r>
    <x v="29"/>
    <n v="12.52"/>
    <n v="11.74"/>
    <n v="0.25"/>
  </r>
  <r>
    <x v="29"/>
    <n v="12.68"/>
    <n v="11.71"/>
    <n v="0.25"/>
  </r>
  <r>
    <x v="29"/>
    <n v="12.53"/>
    <n v="11.71"/>
    <n v="0.25"/>
  </r>
  <r>
    <x v="29"/>
    <n v="12.56"/>
    <n v="11.72"/>
    <n v="0.25"/>
  </r>
  <r>
    <x v="29"/>
    <n v="12.4"/>
    <n v="11.7"/>
    <n v="0.25"/>
  </r>
  <r>
    <x v="29"/>
    <n v="12.42"/>
    <n v="11.68"/>
    <n v="0.25"/>
  </r>
  <r>
    <x v="29"/>
    <n v="12.44"/>
    <n v="11.61"/>
    <n v="0.25"/>
  </r>
  <r>
    <x v="29"/>
    <n v="12.42"/>
    <n v="11.59"/>
    <n v="0.25"/>
  </r>
  <r>
    <x v="29"/>
    <n v="12.44"/>
    <n v="11.57"/>
    <n v="0.25"/>
  </r>
  <r>
    <x v="29"/>
    <n v="12.37"/>
    <n v="11.9"/>
    <n v="0.25"/>
  </r>
  <r>
    <x v="29"/>
    <n v="12.48"/>
    <n v="11.83"/>
    <n v="0.25"/>
  </r>
  <r>
    <x v="29"/>
    <n v="12.44"/>
    <n v="11.74"/>
    <n v="0.25"/>
  </r>
  <r>
    <x v="29"/>
    <n v="12.38"/>
    <n v="11.75"/>
    <n v="0.25"/>
  </r>
  <r>
    <x v="29"/>
    <n v="12.41"/>
    <n v="11.73"/>
    <n v="0.25"/>
  </r>
  <r>
    <x v="30"/>
    <n v="21.53"/>
    <n v="9.18"/>
    <n v="1.87"/>
  </r>
  <r>
    <x v="30"/>
    <n v="21.29"/>
    <n v="9.26"/>
    <n v="1.88"/>
  </r>
  <r>
    <x v="30"/>
    <n v="21.05"/>
    <n v="9.18"/>
    <n v="1.88"/>
  </r>
  <r>
    <x v="30"/>
    <n v="21.11"/>
    <n v="9.44"/>
    <n v="1.88"/>
  </r>
  <r>
    <x v="30"/>
    <n v="21.29"/>
    <n v="9.69"/>
    <n v="1.88"/>
  </r>
  <r>
    <x v="30"/>
    <n v="20.63"/>
    <n v="8.59"/>
    <n v="1.87"/>
  </r>
  <r>
    <x v="30"/>
    <n v="20.64"/>
    <n v="8.92"/>
    <n v="1.87"/>
  </r>
  <r>
    <x v="30"/>
    <n v="20.64"/>
    <n v="9"/>
    <n v="1.87"/>
  </r>
  <r>
    <x v="30"/>
    <n v="20.91"/>
    <n v="9.34"/>
    <n v="1.87"/>
  </r>
  <r>
    <x v="30"/>
    <n v="21.26"/>
    <n v="9.33"/>
    <n v="1.86"/>
  </r>
  <r>
    <x v="30"/>
    <n v="20.45"/>
    <n v="6.95"/>
    <n v="5.7"/>
  </r>
  <r>
    <x v="30"/>
    <n v="19.13"/>
    <n v="7.61"/>
    <n v="1.65"/>
  </r>
  <r>
    <x v="30"/>
    <n v="20.03"/>
    <n v="8.15"/>
    <n v="1.76"/>
  </r>
  <r>
    <x v="30"/>
    <n v="20.88"/>
    <n v="8.84"/>
    <n v="1.83"/>
  </r>
  <r>
    <x v="30"/>
    <n v="21.11"/>
    <n v="9.0399999999999991"/>
    <n v="1.82"/>
  </r>
  <r>
    <x v="31"/>
    <n v="21.2"/>
    <n v="16.96"/>
    <n v="28.98"/>
  </r>
  <r>
    <x v="31"/>
    <n v="20.45"/>
    <n v="10.06"/>
    <n v="28.19"/>
  </r>
  <r>
    <x v="31"/>
    <n v="19.8"/>
    <n v="9.16"/>
    <n v="25.98"/>
  </r>
  <r>
    <x v="31"/>
    <n v="20.260000000000002"/>
    <n v="9.3000000000000007"/>
    <n v="8.5"/>
  </r>
  <r>
    <x v="31"/>
    <n v="20.45"/>
    <n v="9.5299999999999994"/>
    <n v="6.67"/>
  </r>
  <r>
    <x v="31"/>
    <n v="20.78"/>
    <n v="17.75"/>
    <n v="28.94"/>
  </r>
  <r>
    <x v="31"/>
    <n v="20.67"/>
    <n v="16.920000000000002"/>
    <n v="28.83"/>
  </r>
  <r>
    <x v="31"/>
    <n v="20.25"/>
    <n v="11.95"/>
    <n v="27.75"/>
  </r>
  <r>
    <x v="31"/>
    <n v="20.84"/>
    <n v="11.02"/>
    <n v="23.59"/>
  </r>
  <r>
    <x v="31"/>
    <n v="20.85"/>
    <n v="10.44"/>
    <n v="6.29"/>
  </r>
  <r>
    <x v="31"/>
    <n v="18.309999999999999"/>
    <n v="5.81"/>
    <n v="28.39"/>
  </r>
  <r>
    <x v="31"/>
    <n v="18.28"/>
    <n v="6.54"/>
    <n v="28.44"/>
  </r>
  <r>
    <x v="31"/>
    <n v="18.399999999999999"/>
    <n v="8.32"/>
    <n v="28.36"/>
  </r>
  <r>
    <x v="31"/>
    <n v="18.77"/>
    <n v="7.05"/>
    <n v="28.03"/>
  </r>
  <r>
    <x v="31"/>
    <n v="20.91"/>
    <n v="10.83"/>
    <n v="1.8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B36" firstHeaderRow="1" firstDataRow="1" firstDataCol="1"/>
  <pivotFields count="4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showAll="0"/>
    <pivotField showAll="0"/>
    <pivotField dataField="1" showAll="0"/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Average of Salinity" fld="3" subtotal="average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32"/>
  <sheetViews>
    <sheetView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P1" sqref="P1:P1048576"/>
    </sheetView>
  </sheetViews>
  <sheetFormatPr baseColWidth="10" defaultColWidth="9.1640625" defaultRowHeight="15" x14ac:dyDescent="0.2"/>
  <cols>
    <col min="1" max="1" width="14.5" style="15" customWidth="1"/>
    <col min="2" max="2" width="9.6640625" style="2" bestFit="1" customWidth="1"/>
    <col min="3" max="3" width="10.83203125" style="2" customWidth="1"/>
    <col min="4" max="4" width="15.6640625" style="16" customWidth="1"/>
    <col min="5" max="5" width="15" style="2" customWidth="1"/>
    <col min="6" max="6" width="13.5" style="2" customWidth="1"/>
    <col min="7" max="7" width="10.83203125" style="2" customWidth="1"/>
    <col min="8" max="9" width="9.1640625" style="1"/>
    <col min="10" max="10" width="10.6640625" style="1" customWidth="1"/>
    <col min="11" max="15" width="9.1640625" style="1"/>
    <col min="16" max="16" width="9.1640625" style="41"/>
    <col min="17" max="17" width="9.1640625" style="1"/>
    <col min="18" max="18" width="9.1640625" style="41"/>
    <col min="19" max="19" width="12.1640625" style="1" customWidth="1"/>
    <col min="20" max="20" width="13.6640625" style="1" customWidth="1"/>
    <col min="21" max="21" width="10.33203125" style="41" customWidth="1"/>
    <col min="22" max="16384" width="9.1640625" style="1"/>
  </cols>
  <sheetData>
    <row r="1" spans="1:23" s="5" customFormat="1" ht="51" customHeight="1" x14ac:dyDescent="0.2">
      <c r="A1" s="3" t="s">
        <v>0</v>
      </c>
      <c r="B1" s="3" t="s">
        <v>2</v>
      </c>
      <c r="C1" s="3" t="s">
        <v>22</v>
      </c>
      <c r="D1" s="3" t="s">
        <v>27</v>
      </c>
      <c r="E1" s="3" t="s">
        <v>3</v>
      </c>
      <c r="F1" s="3" t="s">
        <v>21</v>
      </c>
      <c r="G1" s="3" t="s">
        <v>23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19"/>
      <c r="N1" s="19"/>
      <c r="O1" s="3" t="s">
        <v>10</v>
      </c>
      <c r="P1" s="40" t="s">
        <v>11</v>
      </c>
      <c r="Q1" s="3" t="s">
        <v>29</v>
      </c>
      <c r="R1" s="40" t="s">
        <v>16</v>
      </c>
      <c r="S1" s="3" t="s">
        <v>17</v>
      </c>
      <c r="T1" s="3" t="s">
        <v>18</v>
      </c>
      <c r="U1" s="40" t="s">
        <v>12</v>
      </c>
      <c r="V1" s="3" t="s">
        <v>13</v>
      </c>
      <c r="W1" s="4" t="s">
        <v>75</v>
      </c>
    </row>
    <row r="2" spans="1:23" s="7" customFormat="1" x14ac:dyDescent="0.2">
      <c r="A2" s="45" t="s">
        <v>1</v>
      </c>
      <c r="B2" s="44">
        <v>41042</v>
      </c>
      <c r="C2" s="43" t="s">
        <v>24</v>
      </c>
      <c r="D2" s="42" t="s">
        <v>28</v>
      </c>
      <c r="E2" s="43" t="s">
        <v>34</v>
      </c>
      <c r="F2" s="43" t="s">
        <v>26</v>
      </c>
      <c r="G2" s="43" t="s">
        <v>25</v>
      </c>
      <c r="H2" s="7">
        <v>1</v>
      </c>
      <c r="I2" s="8">
        <v>0.15625</v>
      </c>
      <c r="J2" s="7" t="s">
        <v>14</v>
      </c>
      <c r="K2" s="7">
        <v>0.35</v>
      </c>
      <c r="L2" s="7" t="s">
        <v>15</v>
      </c>
      <c r="O2" s="7">
        <v>0.35</v>
      </c>
      <c r="P2" s="25">
        <v>17</v>
      </c>
      <c r="Q2" s="7">
        <v>120</v>
      </c>
      <c r="R2" s="25">
        <v>11.6</v>
      </c>
      <c r="S2" s="7">
        <v>289</v>
      </c>
      <c r="T2" s="7">
        <v>245</v>
      </c>
      <c r="U2" s="25">
        <v>0.14000000000000001</v>
      </c>
      <c r="V2" s="7">
        <v>8.5</v>
      </c>
    </row>
    <row r="3" spans="1:23" s="7" customFormat="1" x14ac:dyDescent="0.2">
      <c r="A3" s="45"/>
      <c r="B3" s="44"/>
      <c r="C3" s="43"/>
      <c r="D3" s="42"/>
      <c r="E3" s="43"/>
      <c r="F3" s="43"/>
      <c r="G3" s="43"/>
      <c r="H3" s="7">
        <v>1</v>
      </c>
      <c r="I3" s="8">
        <v>0.15625</v>
      </c>
      <c r="J3" s="7" t="s">
        <v>14</v>
      </c>
      <c r="K3" s="7">
        <v>0.35</v>
      </c>
      <c r="L3" s="7" t="s">
        <v>15</v>
      </c>
      <c r="O3" s="7">
        <v>0</v>
      </c>
      <c r="P3" s="25">
        <v>16.940000000000001</v>
      </c>
      <c r="Q3" s="7">
        <v>121.5</v>
      </c>
      <c r="R3" s="25">
        <v>11.75</v>
      </c>
      <c r="S3" s="7">
        <v>291</v>
      </c>
      <c r="T3" s="7">
        <v>246</v>
      </c>
      <c r="U3" s="25">
        <v>0.14000000000000001</v>
      </c>
      <c r="V3" s="7">
        <v>8.51</v>
      </c>
    </row>
    <row r="4" spans="1:23" s="7" customFormat="1" x14ac:dyDescent="0.2">
      <c r="A4" s="45"/>
      <c r="B4" s="44"/>
      <c r="C4" s="43"/>
      <c r="D4" s="42"/>
      <c r="E4" s="43"/>
      <c r="F4" s="43"/>
      <c r="G4" s="43"/>
      <c r="H4" s="7">
        <v>2</v>
      </c>
      <c r="I4" s="8">
        <v>0.16666666666666666</v>
      </c>
      <c r="J4" s="7" t="s">
        <v>14</v>
      </c>
      <c r="K4" s="7">
        <v>0.3</v>
      </c>
      <c r="L4" s="7" t="s">
        <v>20</v>
      </c>
      <c r="O4" s="7">
        <v>0.3</v>
      </c>
      <c r="P4" s="25">
        <v>16.5</v>
      </c>
      <c r="Q4" s="7">
        <v>108.4</v>
      </c>
      <c r="R4" s="25">
        <v>10.58</v>
      </c>
      <c r="S4" s="7">
        <v>206</v>
      </c>
      <c r="T4" s="7">
        <v>173</v>
      </c>
      <c r="U4" s="25">
        <v>0.1</v>
      </c>
      <c r="V4" s="7">
        <v>8.23</v>
      </c>
    </row>
    <row r="5" spans="1:23" s="7" customFormat="1" x14ac:dyDescent="0.2">
      <c r="A5" s="45"/>
      <c r="B5" s="44"/>
      <c r="C5" s="43"/>
      <c r="D5" s="42"/>
      <c r="E5" s="43"/>
      <c r="F5" s="43"/>
      <c r="G5" s="43"/>
      <c r="H5" s="7">
        <v>2</v>
      </c>
      <c r="I5" s="8">
        <v>0.16666666666666666</v>
      </c>
      <c r="J5" s="7" t="s">
        <v>14</v>
      </c>
      <c r="K5" s="7">
        <v>0.3</v>
      </c>
      <c r="L5" s="7" t="s">
        <v>20</v>
      </c>
      <c r="O5" s="7">
        <v>0</v>
      </c>
      <c r="P5" s="25">
        <v>16.579999999999998</v>
      </c>
      <c r="Q5" s="7">
        <v>111.6</v>
      </c>
      <c r="R5" s="25">
        <v>10.86</v>
      </c>
      <c r="S5" s="7">
        <v>205</v>
      </c>
      <c r="T5" s="7">
        <v>172</v>
      </c>
      <c r="U5" s="25">
        <v>0.1</v>
      </c>
      <c r="V5" s="7">
        <v>8.15</v>
      </c>
    </row>
    <row r="6" spans="1:23" s="7" customFormat="1" x14ac:dyDescent="0.2">
      <c r="A6" s="45"/>
      <c r="B6" s="44"/>
      <c r="C6" s="43"/>
      <c r="D6" s="42"/>
      <c r="E6" s="43"/>
      <c r="F6" s="43"/>
      <c r="G6" s="43"/>
      <c r="H6" s="7">
        <v>3</v>
      </c>
      <c r="I6" s="8">
        <v>0.17708333333333334</v>
      </c>
      <c r="J6" s="7" t="s">
        <v>14</v>
      </c>
      <c r="K6" s="7">
        <v>0.8</v>
      </c>
      <c r="L6" s="7" t="s">
        <v>19</v>
      </c>
      <c r="O6" s="7">
        <v>0.8</v>
      </c>
      <c r="P6" s="25">
        <v>16.22</v>
      </c>
      <c r="Q6" s="7">
        <v>106.2</v>
      </c>
      <c r="R6" s="25">
        <v>10.43</v>
      </c>
      <c r="S6" s="7">
        <v>202</v>
      </c>
      <c r="T6" s="7">
        <v>168</v>
      </c>
      <c r="U6" s="25">
        <v>0.09</v>
      </c>
      <c r="V6" s="7">
        <v>8.08</v>
      </c>
    </row>
    <row r="7" spans="1:23" s="7" customFormat="1" x14ac:dyDescent="0.2">
      <c r="A7" s="45"/>
      <c r="B7" s="44"/>
      <c r="C7" s="43"/>
      <c r="D7" s="42"/>
      <c r="E7" s="43"/>
      <c r="F7" s="43"/>
      <c r="G7" s="43"/>
      <c r="H7" s="7">
        <v>3</v>
      </c>
      <c r="I7" s="8">
        <v>0.17708333333333334</v>
      </c>
      <c r="J7" s="7" t="s">
        <v>14</v>
      </c>
      <c r="K7" s="7">
        <v>0.8</v>
      </c>
      <c r="L7" s="7" t="s">
        <v>19</v>
      </c>
      <c r="O7" s="7">
        <v>0.4</v>
      </c>
      <c r="P7" s="25">
        <v>16.2</v>
      </c>
      <c r="Q7" s="7">
        <v>110.1</v>
      </c>
      <c r="R7" s="25">
        <v>10.8</v>
      </c>
      <c r="S7" s="7">
        <v>204</v>
      </c>
      <c r="T7" s="7">
        <v>170</v>
      </c>
      <c r="U7" s="25">
        <v>0.1</v>
      </c>
      <c r="V7" s="7">
        <v>8.01</v>
      </c>
    </row>
    <row r="8" spans="1:23" s="7" customFormat="1" x14ac:dyDescent="0.2">
      <c r="A8" s="45"/>
      <c r="B8" s="44"/>
      <c r="C8" s="43"/>
      <c r="D8" s="42"/>
      <c r="E8" s="43"/>
      <c r="F8" s="43"/>
      <c r="G8" s="43"/>
      <c r="H8" s="7">
        <v>3</v>
      </c>
      <c r="I8" s="8">
        <v>0.17708333333333334</v>
      </c>
      <c r="J8" s="7" t="s">
        <v>14</v>
      </c>
      <c r="K8" s="7">
        <v>0.8</v>
      </c>
      <c r="L8" s="7" t="s">
        <v>19</v>
      </c>
      <c r="O8" s="7">
        <v>0</v>
      </c>
      <c r="P8" s="25">
        <v>16.23</v>
      </c>
      <c r="Q8" s="7">
        <v>109.8</v>
      </c>
      <c r="R8" s="25">
        <v>10.78</v>
      </c>
      <c r="S8" s="7">
        <v>201</v>
      </c>
      <c r="T8" s="7">
        <v>167</v>
      </c>
      <c r="U8" s="25">
        <v>0.1</v>
      </c>
      <c r="V8" s="7">
        <v>8.02</v>
      </c>
    </row>
    <row r="9" spans="1:23" s="7" customFormat="1" x14ac:dyDescent="0.2">
      <c r="A9" s="45" t="s">
        <v>30</v>
      </c>
      <c r="B9" s="44">
        <v>41060</v>
      </c>
      <c r="C9" s="43" t="s">
        <v>31</v>
      </c>
      <c r="D9" s="42" t="s">
        <v>32</v>
      </c>
      <c r="E9" s="43" t="s">
        <v>33</v>
      </c>
      <c r="F9" s="43"/>
      <c r="G9" s="43" t="s">
        <v>25</v>
      </c>
      <c r="H9" s="7">
        <v>1</v>
      </c>
      <c r="I9" s="8">
        <v>0.58680555555555558</v>
      </c>
      <c r="J9" s="7" t="s">
        <v>14</v>
      </c>
      <c r="K9" s="7">
        <v>0.52</v>
      </c>
      <c r="L9" s="7" t="s">
        <v>35</v>
      </c>
      <c r="O9" s="7">
        <v>0.5</v>
      </c>
      <c r="P9" s="25">
        <v>29.13</v>
      </c>
      <c r="Q9" s="7">
        <v>196</v>
      </c>
      <c r="R9" s="25">
        <v>14.62</v>
      </c>
      <c r="S9" s="7">
        <v>6444</v>
      </c>
      <c r="T9" s="7">
        <v>6933</v>
      </c>
      <c r="U9" s="25">
        <v>3.47</v>
      </c>
      <c r="V9" s="7">
        <v>9.4600000000000009</v>
      </c>
    </row>
    <row r="10" spans="1:23" s="7" customFormat="1" x14ac:dyDescent="0.2">
      <c r="A10" s="45"/>
      <c r="B10" s="44"/>
      <c r="C10" s="43"/>
      <c r="D10" s="42"/>
      <c r="E10" s="43"/>
      <c r="F10" s="43"/>
      <c r="G10" s="43"/>
      <c r="H10" s="7">
        <v>1</v>
      </c>
      <c r="J10" s="7" t="s">
        <v>14</v>
      </c>
      <c r="K10" s="7">
        <v>0.52</v>
      </c>
      <c r="L10" s="7" t="s">
        <v>35</v>
      </c>
      <c r="O10" s="7">
        <v>0.4</v>
      </c>
      <c r="P10" s="25">
        <v>28.65</v>
      </c>
      <c r="Q10" s="7">
        <v>197</v>
      </c>
      <c r="R10" s="25">
        <v>14.8</v>
      </c>
      <c r="S10" s="7">
        <v>5900</v>
      </c>
      <c r="T10" s="7">
        <v>6300</v>
      </c>
      <c r="U10" s="25">
        <v>3.17</v>
      </c>
      <c r="V10" s="7">
        <v>9.49</v>
      </c>
    </row>
    <row r="11" spans="1:23" s="7" customFormat="1" x14ac:dyDescent="0.2">
      <c r="A11" s="45"/>
      <c r="B11" s="44"/>
      <c r="C11" s="43"/>
      <c r="D11" s="42"/>
      <c r="E11" s="43"/>
      <c r="F11" s="43"/>
      <c r="G11" s="43"/>
      <c r="H11" s="7">
        <v>1</v>
      </c>
      <c r="J11" s="7" t="s">
        <v>14</v>
      </c>
      <c r="K11" s="7">
        <v>0.52</v>
      </c>
      <c r="L11" s="7" t="s">
        <v>35</v>
      </c>
      <c r="O11" s="7">
        <v>0.3</v>
      </c>
      <c r="P11" s="25">
        <v>28.59</v>
      </c>
      <c r="Q11" s="7">
        <v>193.1</v>
      </c>
      <c r="R11" s="25">
        <v>14.71</v>
      </c>
      <c r="S11" s="7">
        <v>5771</v>
      </c>
      <c r="T11" s="7">
        <v>6166</v>
      </c>
      <c r="U11" s="25">
        <v>3.11</v>
      </c>
      <c r="V11" s="7">
        <v>9.4499999999999993</v>
      </c>
    </row>
    <row r="12" spans="1:23" s="7" customFormat="1" x14ac:dyDescent="0.2">
      <c r="A12" s="45"/>
      <c r="B12" s="44"/>
      <c r="C12" s="43"/>
      <c r="D12" s="42"/>
      <c r="E12" s="43"/>
      <c r="F12" s="43"/>
      <c r="G12" s="43"/>
      <c r="H12" s="7">
        <v>1</v>
      </c>
      <c r="J12" s="7" t="s">
        <v>14</v>
      </c>
      <c r="K12" s="7">
        <v>0.52</v>
      </c>
      <c r="L12" s="7" t="s">
        <v>35</v>
      </c>
      <c r="O12" s="7">
        <v>0.2</v>
      </c>
      <c r="P12" s="25">
        <v>28.67</v>
      </c>
      <c r="Q12" s="7">
        <v>195.1</v>
      </c>
      <c r="R12" s="25">
        <v>14.83</v>
      </c>
      <c r="S12" s="7">
        <v>5791</v>
      </c>
      <c r="T12" s="7">
        <v>6198</v>
      </c>
      <c r="U12" s="25">
        <v>3.12</v>
      </c>
      <c r="V12" s="7">
        <v>9.4600000000000009</v>
      </c>
    </row>
    <row r="13" spans="1:23" s="7" customFormat="1" x14ac:dyDescent="0.2">
      <c r="A13" s="45"/>
      <c r="B13" s="44"/>
      <c r="C13" s="43"/>
      <c r="D13" s="42"/>
      <c r="E13" s="43"/>
      <c r="F13" s="43"/>
      <c r="G13" s="43"/>
      <c r="H13" s="7">
        <v>1</v>
      </c>
      <c r="J13" s="7" t="s">
        <v>14</v>
      </c>
      <c r="K13" s="7">
        <v>0.52</v>
      </c>
      <c r="L13" s="7" t="s">
        <v>35</v>
      </c>
      <c r="O13" s="7">
        <v>0</v>
      </c>
      <c r="P13" s="25">
        <v>28.68</v>
      </c>
      <c r="Q13" s="7">
        <v>204.5</v>
      </c>
      <c r="R13" s="25">
        <v>15.54</v>
      </c>
      <c r="S13" s="7">
        <v>5776</v>
      </c>
      <c r="T13" s="7">
        <v>6185</v>
      </c>
      <c r="U13" s="25">
        <v>3.1</v>
      </c>
      <c r="V13" s="7">
        <v>9.48</v>
      </c>
    </row>
    <row r="14" spans="1:23" s="7" customFormat="1" x14ac:dyDescent="0.2">
      <c r="A14" s="45"/>
      <c r="B14" s="44"/>
      <c r="C14" s="43"/>
      <c r="D14" s="42"/>
      <c r="E14" s="43"/>
      <c r="F14" s="43"/>
      <c r="G14" s="43"/>
      <c r="H14" s="7">
        <v>2</v>
      </c>
      <c r="J14" s="7" t="s">
        <v>14</v>
      </c>
      <c r="K14" s="7">
        <v>0.15</v>
      </c>
      <c r="L14" s="7" t="s">
        <v>35</v>
      </c>
      <c r="O14" s="7">
        <v>0.15</v>
      </c>
      <c r="P14" s="25">
        <v>32.81</v>
      </c>
      <c r="Q14" s="7">
        <v>225.7</v>
      </c>
      <c r="R14" s="25">
        <v>15.92</v>
      </c>
      <c r="S14" s="7">
        <v>7003</v>
      </c>
      <c r="T14" s="7">
        <v>8043</v>
      </c>
      <c r="U14" s="25">
        <v>3.8</v>
      </c>
      <c r="V14" s="7">
        <v>9.6199999999999992</v>
      </c>
    </row>
    <row r="15" spans="1:23" s="7" customFormat="1" x14ac:dyDescent="0.2">
      <c r="A15" s="45"/>
      <c r="B15" s="44"/>
      <c r="C15" s="43"/>
      <c r="D15" s="42"/>
      <c r="E15" s="43"/>
      <c r="F15" s="43"/>
      <c r="G15" s="43"/>
      <c r="H15" s="7">
        <v>2</v>
      </c>
      <c r="J15" s="7" t="s">
        <v>14</v>
      </c>
      <c r="K15" s="7">
        <v>0.15</v>
      </c>
      <c r="L15" s="7" t="s">
        <v>35</v>
      </c>
      <c r="O15" s="7">
        <v>0</v>
      </c>
      <c r="P15" s="25">
        <v>32.76</v>
      </c>
      <c r="Q15" s="7">
        <v>227.9</v>
      </c>
      <c r="R15" s="25">
        <v>16.239999999999998</v>
      </c>
      <c r="S15" s="7">
        <v>5500</v>
      </c>
      <c r="T15" s="7">
        <v>6300</v>
      </c>
      <c r="U15" s="25">
        <v>2.9</v>
      </c>
      <c r="V15" s="7">
        <v>9.65</v>
      </c>
    </row>
    <row r="16" spans="1:23" s="7" customFormat="1" x14ac:dyDescent="0.2">
      <c r="A16" s="45"/>
      <c r="B16" s="44"/>
      <c r="C16" s="43"/>
      <c r="D16" s="42"/>
      <c r="E16" s="43"/>
      <c r="F16" s="43"/>
      <c r="G16" s="43"/>
      <c r="H16" s="7">
        <v>3</v>
      </c>
      <c r="J16" s="7" t="s">
        <v>14</v>
      </c>
      <c r="K16" s="7">
        <v>0.1</v>
      </c>
      <c r="L16" s="7" t="s">
        <v>35</v>
      </c>
      <c r="O16" s="7">
        <v>0.1</v>
      </c>
      <c r="P16" s="25">
        <v>28.8</v>
      </c>
      <c r="Q16" s="7">
        <v>354.1</v>
      </c>
      <c r="R16" s="25">
        <v>26.63</v>
      </c>
      <c r="S16" s="7">
        <v>8185</v>
      </c>
      <c r="T16" s="7">
        <v>8738</v>
      </c>
      <c r="U16" s="25">
        <v>4.5199999999999996</v>
      </c>
      <c r="V16" s="7">
        <v>9.49</v>
      </c>
    </row>
    <row r="17" spans="1:22" s="7" customFormat="1" x14ac:dyDescent="0.2">
      <c r="A17" s="45"/>
      <c r="B17" s="44"/>
      <c r="C17" s="43"/>
      <c r="D17" s="42"/>
      <c r="E17" s="43"/>
      <c r="F17" s="43"/>
      <c r="G17" s="43"/>
      <c r="H17" s="7">
        <v>3</v>
      </c>
      <c r="J17" s="7" t="s">
        <v>14</v>
      </c>
      <c r="K17" s="7">
        <v>0.1</v>
      </c>
      <c r="L17" s="7" t="s">
        <v>35</v>
      </c>
      <c r="O17" s="7">
        <v>0</v>
      </c>
      <c r="P17" s="25">
        <v>28.67</v>
      </c>
      <c r="Q17" s="7">
        <v>83.2</v>
      </c>
      <c r="R17" s="25">
        <v>6.34</v>
      </c>
      <c r="S17" s="7">
        <v>5100</v>
      </c>
      <c r="T17" s="7">
        <v>5400</v>
      </c>
      <c r="U17" s="25">
        <v>2.8</v>
      </c>
      <c r="V17" s="7">
        <v>9.48</v>
      </c>
    </row>
    <row r="18" spans="1:22" s="7" customFormat="1" ht="30" customHeight="1" x14ac:dyDescent="0.2">
      <c r="A18" s="45" t="s">
        <v>36</v>
      </c>
      <c r="B18" s="44">
        <v>41059</v>
      </c>
      <c r="C18" s="43" t="s">
        <v>31</v>
      </c>
      <c r="D18" s="42" t="s">
        <v>37</v>
      </c>
      <c r="E18" s="43" t="s">
        <v>33</v>
      </c>
      <c r="F18" s="43"/>
      <c r="G18" s="43" t="s">
        <v>25</v>
      </c>
      <c r="H18" s="7">
        <v>1</v>
      </c>
      <c r="I18" s="8">
        <v>0.4375</v>
      </c>
      <c r="J18" s="7" t="s">
        <v>14</v>
      </c>
      <c r="K18" s="7">
        <v>1.43</v>
      </c>
      <c r="L18" s="7" t="s">
        <v>35</v>
      </c>
      <c r="O18" s="7">
        <v>1.43</v>
      </c>
      <c r="P18" s="25">
        <v>21.53</v>
      </c>
      <c r="Q18" s="7">
        <v>106.1</v>
      </c>
      <c r="R18" s="25">
        <v>9.18</v>
      </c>
      <c r="S18" s="7">
        <v>3500</v>
      </c>
      <c r="T18" s="7">
        <v>3300</v>
      </c>
      <c r="U18" s="25">
        <v>1.87</v>
      </c>
      <c r="V18" s="7">
        <v>8.1999999999999993</v>
      </c>
    </row>
    <row r="19" spans="1:22" s="7" customFormat="1" x14ac:dyDescent="0.2">
      <c r="A19" s="45"/>
      <c r="B19" s="44"/>
      <c r="C19" s="43"/>
      <c r="D19" s="42"/>
      <c r="E19" s="43"/>
      <c r="F19" s="43"/>
      <c r="G19" s="43"/>
      <c r="H19" s="7">
        <v>1</v>
      </c>
      <c r="J19" s="7" t="s">
        <v>14</v>
      </c>
      <c r="K19" s="7">
        <v>1.43</v>
      </c>
      <c r="L19" s="7" t="s">
        <v>35</v>
      </c>
      <c r="O19" s="7">
        <v>1.2</v>
      </c>
      <c r="P19" s="25">
        <v>21.29</v>
      </c>
      <c r="Q19" s="7">
        <v>106.3</v>
      </c>
      <c r="R19" s="25">
        <v>9.26</v>
      </c>
      <c r="S19" s="7">
        <v>3700</v>
      </c>
      <c r="T19" s="7">
        <v>3450</v>
      </c>
      <c r="U19" s="25">
        <v>1.88</v>
      </c>
      <c r="V19" s="7">
        <v>8.1999999999999993</v>
      </c>
    </row>
    <row r="20" spans="1:22" s="7" customFormat="1" x14ac:dyDescent="0.2">
      <c r="A20" s="45"/>
      <c r="B20" s="44"/>
      <c r="C20" s="43"/>
      <c r="D20" s="42"/>
      <c r="E20" s="43"/>
      <c r="F20" s="43"/>
      <c r="G20" s="43"/>
      <c r="H20" s="7">
        <v>1</v>
      </c>
      <c r="J20" s="7" t="s">
        <v>14</v>
      </c>
      <c r="K20" s="7">
        <v>1.43</v>
      </c>
      <c r="L20" s="7" t="s">
        <v>35</v>
      </c>
      <c r="O20" s="7">
        <v>0.8</v>
      </c>
      <c r="P20" s="25">
        <v>21.05</v>
      </c>
      <c r="Q20" s="7">
        <v>105.6</v>
      </c>
      <c r="R20" s="25">
        <v>9.18</v>
      </c>
      <c r="S20" s="7">
        <v>3550</v>
      </c>
      <c r="T20" s="7">
        <v>3290</v>
      </c>
      <c r="U20" s="25">
        <v>1.88</v>
      </c>
      <c r="V20" s="7">
        <v>8.2100000000000009</v>
      </c>
    </row>
    <row r="21" spans="1:22" s="7" customFormat="1" x14ac:dyDescent="0.2">
      <c r="A21" s="45"/>
      <c r="B21" s="44"/>
      <c r="C21" s="43"/>
      <c r="D21" s="42"/>
      <c r="E21" s="43"/>
      <c r="F21" s="43"/>
      <c r="G21" s="43"/>
      <c r="H21" s="7">
        <v>1</v>
      </c>
      <c r="J21" s="7" t="s">
        <v>14</v>
      </c>
      <c r="K21" s="7">
        <v>1.43</v>
      </c>
      <c r="L21" s="7" t="s">
        <v>35</v>
      </c>
      <c r="O21" s="7">
        <v>0.4</v>
      </c>
      <c r="P21" s="25">
        <v>21.11</v>
      </c>
      <c r="Q21" s="7">
        <v>107.1</v>
      </c>
      <c r="R21" s="25">
        <v>9.44</v>
      </c>
      <c r="S21" s="7">
        <v>3567</v>
      </c>
      <c r="T21" s="7">
        <v>3302</v>
      </c>
      <c r="U21" s="25">
        <v>1.88</v>
      </c>
      <c r="V21" s="7">
        <v>8.2200000000000006</v>
      </c>
    </row>
    <row r="22" spans="1:22" s="7" customFormat="1" x14ac:dyDescent="0.2">
      <c r="A22" s="45"/>
      <c r="B22" s="44"/>
      <c r="C22" s="43"/>
      <c r="D22" s="42"/>
      <c r="E22" s="43"/>
      <c r="F22" s="43"/>
      <c r="G22" s="43"/>
      <c r="H22" s="7">
        <v>1</v>
      </c>
      <c r="J22" s="7" t="s">
        <v>14</v>
      </c>
      <c r="K22" s="7">
        <v>1.43</v>
      </c>
      <c r="L22" s="7" t="s">
        <v>35</v>
      </c>
      <c r="O22" s="7">
        <v>0</v>
      </c>
      <c r="P22" s="25">
        <v>21.29</v>
      </c>
      <c r="Q22" s="7">
        <v>110.6</v>
      </c>
      <c r="R22" s="25">
        <v>9.69</v>
      </c>
      <c r="S22" s="7">
        <v>3560</v>
      </c>
      <c r="T22" s="7">
        <v>3314</v>
      </c>
      <c r="U22" s="25">
        <v>1.88</v>
      </c>
      <c r="V22" s="7">
        <v>8.23</v>
      </c>
    </row>
    <row r="23" spans="1:22" s="7" customFormat="1" x14ac:dyDescent="0.2">
      <c r="A23" s="45"/>
      <c r="B23" s="44"/>
      <c r="C23" s="43"/>
      <c r="D23" s="42"/>
      <c r="E23" s="43"/>
      <c r="F23" s="43"/>
      <c r="G23" s="43"/>
      <c r="H23" s="7">
        <v>2</v>
      </c>
      <c r="I23" s="8">
        <v>0.44791666666666669</v>
      </c>
      <c r="J23" s="7" t="s">
        <v>14</v>
      </c>
      <c r="K23" s="7">
        <v>1.3</v>
      </c>
      <c r="L23" s="7" t="s">
        <v>35</v>
      </c>
      <c r="O23" s="7">
        <v>1.3</v>
      </c>
      <c r="P23" s="25">
        <v>20.63</v>
      </c>
      <c r="Q23" s="7">
        <v>96.1</v>
      </c>
      <c r="R23" s="25">
        <v>8.59</v>
      </c>
      <c r="S23" s="7">
        <v>3546</v>
      </c>
      <c r="T23" s="7">
        <v>3250</v>
      </c>
      <c r="U23" s="25">
        <v>1.87</v>
      </c>
      <c r="V23" s="7">
        <v>8.2200000000000006</v>
      </c>
    </row>
    <row r="24" spans="1:22" s="7" customFormat="1" x14ac:dyDescent="0.2">
      <c r="A24" s="45"/>
      <c r="B24" s="44"/>
      <c r="C24" s="43"/>
      <c r="D24" s="42"/>
      <c r="E24" s="43"/>
      <c r="F24" s="43"/>
      <c r="G24" s="43"/>
      <c r="H24" s="7">
        <v>2</v>
      </c>
      <c r="J24" s="7" t="s">
        <v>14</v>
      </c>
      <c r="K24" s="7">
        <v>1.3</v>
      </c>
      <c r="L24" s="7" t="s">
        <v>35</v>
      </c>
      <c r="O24" s="7">
        <v>1</v>
      </c>
      <c r="P24" s="25">
        <v>20.64</v>
      </c>
      <c r="Q24" s="7">
        <v>100.7</v>
      </c>
      <c r="R24" s="25">
        <v>8.92</v>
      </c>
      <c r="S24" s="7">
        <v>3547</v>
      </c>
      <c r="T24" s="7">
        <v>3251</v>
      </c>
      <c r="U24" s="25">
        <v>1.87</v>
      </c>
      <c r="V24" s="7">
        <v>8.23</v>
      </c>
    </row>
    <row r="25" spans="1:22" s="7" customFormat="1" x14ac:dyDescent="0.2">
      <c r="A25" s="45"/>
      <c r="B25" s="44"/>
      <c r="C25" s="43"/>
      <c r="D25" s="42"/>
      <c r="E25" s="43"/>
      <c r="F25" s="43"/>
      <c r="G25" s="43"/>
      <c r="H25" s="7">
        <v>2</v>
      </c>
      <c r="J25" s="7" t="s">
        <v>14</v>
      </c>
      <c r="K25" s="7">
        <v>1.3</v>
      </c>
      <c r="L25" s="7" t="s">
        <v>35</v>
      </c>
      <c r="O25" s="7">
        <v>0.7</v>
      </c>
      <c r="P25" s="25">
        <v>20.64</v>
      </c>
      <c r="Q25" s="7">
        <v>101.4</v>
      </c>
      <c r="R25" s="25">
        <v>9</v>
      </c>
      <c r="S25" s="7">
        <v>3548</v>
      </c>
      <c r="T25" s="7">
        <v>3254</v>
      </c>
      <c r="U25" s="25">
        <v>1.87</v>
      </c>
      <c r="V25" s="7">
        <v>8.2100000000000009</v>
      </c>
    </row>
    <row r="26" spans="1:22" s="7" customFormat="1" x14ac:dyDescent="0.2">
      <c r="A26" s="45"/>
      <c r="B26" s="44"/>
      <c r="C26" s="43"/>
      <c r="D26" s="42"/>
      <c r="E26" s="43"/>
      <c r="F26" s="43"/>
      <c r="G26" s="43"/>
      <c r="H26" s="7">
        <v>2</v>
      </c>
      <c r="J26" s="7" t="s">
        <v>14</v>
      </c>
      <c r="K26" s="7">
        <v>1.3</v>
      </c>
      <c r="L26" s="7" t="s">
        <v>35</v>
      </c>
      <c r="O26" s="7">
        <v>0.4</v>
      </c>
      <c r="P26" s="25">
        <v>20.91</v>
      </c>
      <c r="Q26" s="7">
        <v>105.7</v>
      </c>
      <c r="R26" s="25">
        <v>9.34</v>
      </c>
      <c r="S26" s="7">
        <v>3544</v>
      </c>
      <c r="T26" s="7">
        <v>3266</v>
      </c>
      <c r="U26" s="25">
        <v>1.87</v>
      </c>
      <c r="V26" s="7">
        <v>8.2200000000000006</v>
      </c>
    </row>
    <row r="27" spans="1:22" s="7" customFormat="1" x14ac:dyDescent="0.2">
      <c r="A27" s="45"/>
      <c r="B27" s="44"/>
      <c r="C27" s="43"/>
      <c r="D27" s="42"/>
      <c r="E27" s="43"/>
      <c r="F27" s="43"/>
      <c r="G27" s="43"/>
      <c r="H27" s="7">
        <v>2</v>
      </c>
      <c r="J27" s="7" t="s">
        <v>14</v>
      </c>
      <c r="K27" s="7">
        <v>1.3</v>
      </c>
      <c r="L27" s="7" t="s">
        <v>35</v>
      </c>
      <c r="O27" s="7">
        <v>0</v>
      </c>
      <c r="P27" s="25">
        <v>21.26</v>
      </c>
      <c r="Q27" s="7">
        <v>106.4</v>
      </c>
      <c r="R27" s="25">
        <v>9.33</v>
      </c>
      <c r="S27" s="7">
        <v>3537</v>
      </c>
      <c r="T27" s="7">
        <v>3284</v>
      </c>
      <c r="U27" s="25">
        <v>1.86</v>
      </c>
      <c r="V27" s="7">
        <v>8.23</v>
      </c>
    </row>
    <row r="28" spans="1:22" s="7" customFormat="1" x14ac:dyDescent="0.2">
      <c r="A28" s="45"/>
      <c r="B28" s="44"/>
      <c r="C28" s="43"/>
      <c r="D28" s="42"/>
      <c r="E28" s="43"/>
      <c r="F28" s="43"/>
      <c r="G28" s="43"/>
      <c r="H28" s="7">
        <v>3</v>
      </c>
      <c r="I28" s="8">
        <v>0.45833333333333331</v>
      </c>
      <c r="J28" s="7" t="s">
        <v>14</v>
      </c>
      <c r="K28" s="7">
        <v>1.4</v>
      </c>
      <c r="L28" s="7" t="s">
        <v>35</v>
      </c>
      <c r="O28" s="7">
        <v>1.4</v>
      </c>
      <c r="P28" s="25">
        <v>20.45</v>
      </c>
      <c r="Q28" s="7">
        <v>78.400000000000006</v>
      </c>
      <c r="R28" s="25">
        <v>6.95</v>
      </c>
      <c r="S28" s="7">
        <v>10100</v>
      </c>
      <c r="T28" s="7">
        <v>9800</v>
      </c>
      <c r="U28" s="25">
        <v>5.7</v>
      </c>
      <c r="V28" s="7">
        <v>7.78</v>
      </c>
    </row>
    <row r="29" spans="1:22" s="7" customFormat="1" x14ac:dyDescent="0.2">
      <c r="A29" s="45"/>
      <c r="B29" s="44"/>
      <c r="C29" s="43"/>
      <c r="D29" s="42"/>
      <c r="E29" s="43"/>
      <c r="F29" s="43"/>
      <c r="G29" s="43"/>
      <c r="H29" s="7">
        <v>3</v>
      </c>
      <c r="J29" s="7" t="s">
        <v>14</v>
      </c>
      <c r="K29" s="7">
        <v>1.4</v>
      </c>
      <c r="L29" s="7" t="s">
        <v>35</v>
      </c>
      <c r="O29" s="7">
        <v>1.05</v>
      </c>
      <c r="P29" s="25">
        <v>19.13</v>
      </c>
      <c r="Q29" s="7">
        <v>83</v>
      </c>
      <c r="R29" s="25">
        <v>7.61</v>
      </c>
      <c r="S29" s="7">
        <v>3125</v>
      </c>
      <c r="T29" s="7">
        <v>2770</v>
      </c>
      <c r="U29" s="25">
        <v>1.65</v>
      </c>
      <c r="V29" s="7">
        <v>8.0500000000000007</v>
      </c>
    </row>
    <row r="30" spans="1:22" s="7" customFormat="1" x14ac:dyDescent="0.2">
      <c r="A30" s="45"/>
      <c r="B30" s="44"/>
      <c r="C30" s="43"/>
      <c r="D30" s="42"/>
      <c r="E30" s="43"/>
      <c r="F30" s="43"/>
      <c r="G30" s="43"/>
      <c r="H30" s="7">
        <v>3</v>
      </c>
      <c r="J30" s="7" t="s">
        <v>14</v>
      </c>
      <c r="K30" s="7">
        <v>1.4</v>
      </c>
      <c r="L30" s="7" t="s">
        <v>35</v>
      </c>
      <c r="O30" s="7">
        <v>0.7</v>
      </c>
      <c r="P30" s="25">
        <v>20.03</v>
      </c>
      <c r="Q30" s="7">
        <v>91</v>
      </c>
      <c r="R30" s="25">
        <v>8.15</v>
      </c>
      <c r="S30" s="7">
        <v>3330</v>
      </c>
      <c r="T30" s="7">
        <v>3034</v>
      </c>
      <c r="U30" s="25">
        <v>1.76</v>
      </c>
      <c r="V30" s="7">
        <v>8.06</v>
      </c>
    </row>
    <row r="31" spans="1:22" s="7" customFormat="1" x14ac:dyDescent="0.2">
      <c r="A31" s="45"/>
      <c r="B31" s="44"/>
      <c r="C31" s="43"/>
      <c r="D31" s="42"/>
      <c r="E31" s="43"/>
      <c r="F31" s="43"/>
      <c r="G31" s="43"/>
      <c r="H31" s="7">
        <v>3</v>
      </c>
      <c r="J31" s="7" t="s">
        <v>14</v>
      </c>
      <c r="K31" s="7">
        <v>1.4</v>
      </c>
      <c r="L31" s="7" t="s">
        <v>35</v>
      </c>
      <c r="O31" s="7">
        <v>0.35</v>
      </c>
      <c r="P31" s="25">
        <v>20.88</v>
      </c>
      <c r="Q31" s="7">
        <v>100.5</v>
      </c>
      <c r="R31" s="25">
        <v>8.84</v>
      </c>
      <c r="S31" s="7">
        <v>3470</v>
      </c>
      <c r="T31" s="7">
        <v>3211</v>
      </c>
      <c r="U31" s="25">
        <v>1.83</v>
      </c>
      <c r="V31" s="7">
        <v>8.1999999999999993</v>
      </c>
    </row>
    <row r="32" spans="1:22" s="7" customFormat="1" x14ac:dyDescent="0.2">
      <c r="A32" s="45"/>
      <c r="B32" s="44"/>
      <c r="C32" s="43"/>
      <c r="D32" s="42"/>
      <c r="E32" s="43"/>
      <c r="F32" s="43"/>
      <c r="G32" s="43"/>
      <c r="H32" s="7">
        <v>3</v>
      </c>
      <c r="J32" s="7" t="s">
        <v>14</v>
      </c>
      <c r="K32" s="7">
        <v>1.4</v>
      </c>
      <c r="L32" s="7" t="s">
        <v>35</v>
      </c>
      <c r="O32" s="7">
        <v>0</v>
      </c>
      <c r="P32" s="25">
        <v>21.11</v>
      </c>
      <c r="Q32" s="7">
        <v>102.6</v>
      </c>
      <c r="R32" s="25">
        <v>9.0399999999999991</v>
      </c>
      <c r="S32" s="7">
        <v>3470</v>
      </c>
      <c r="T32" s="7">
        <v>3215</v>
      </c>
      <c r="U32" s="25">
        <v>1.82</v>
      </c>
      <c r="V32" s="7">
        <v>8.2100000000000009</v>
      </c>
    </row>
    <row r="33" spans="1:22" s="7" customFormat="1" ht="45" customHeight="1" x14ac:dyDescent="0.2">
      <c r="A33" s="45" t="s">
        <v>38</v>
      </c>
      <c r="B33" s="44">
        <v>41060</v>
      </c>
      <c r="C33" s="43" t="s">
        <v>31</v>
      </c>
      <c r="D33" s="42" t="s">
        <v>39</v>
      </c>
      <c r="E33" s="43" t="s">
        <v>33</v>
      </c>
      <c r="F33" s="43"/>
      <c r="G33" s="43" t="s">
        <v>25</v>
      </c>
      <c r="H33" s="7">
        <v>1</v>
      </c>
      <c r="I33" s="8">
        <v>0.40347222222222223</v>
      </c>
      <c r="J33" s="7" t="s">
        <v>14</v>
      </c>
      <c r="K33" s="7">
        <v>2</v>
      </c>
      <c r="L33" s="7">
        <v>1.3</v>
      </c>
      <c r="O33" s="7">
        <v>2</v>
      </c>
      <c r="P33" s="25">
        <v>20.12</v>
      </c>
      <c r="Q33" s="7">
        <v>123</v>
      </c>
      <c r="R33" s="25">
        <v>11.09</v>
      </c>
      <c r="S33" s="7">
        <v>888</v>
      </c>
      <c r="T33" s="7">
        <v>806</v>
      </c>
      <c r="U33" s="25">
        <v>0.44</v>
      </c>
      <c r="V33" s="7">
        <v>7.71</v>
      </c>
    </row>
    <row r="34" spans="1:22" s="7" customFormat="1" x14ac:dyDescent="0.2">
      <c r="A34" s="45"/>
      <c r="B34" s="44"/>
      <c r="C34" s="43"/>
      <c r="D34" s="42"/>
      <c r="E34" s="43"/>
      <c r="F34" s="43"/>
      <c r="G34" s="43"/>
      <c r="H34" s="7">
        <v>1</v>
      </c>
      <c r="J34" s="7" t="s">
        <v>14</v>
      </c>
      <c r="K34" s="7">
        <v>2</v>
      </c>
      <c r="L34" s="7">
        <v>1.3</v>
      </c>
      <c r="O34" s="7">
        <v>1.5</v>
      </c>
      <c r="P34" s="25">
        <v>20.47</v>
      </c>
      <c r="Q34" s="7">
        <v>78.2</v>
      </c>
      <c r="R34" s="25">
        <v>6.72</v>
      </c>
      <c r="S34" s="7">
        <v>886</v>
      </c>
      <c r="T34" s="7">
        <v>809</v>
      </c>
      <c r="U34" s="25">
        <v>0.44</v>
      </c>
      <c r="V34" s="7">
        <v>7.61</v>
      </c>
    </row>
    <row r="35" spans="1:22" s="7" customFormat="1" x14ac:dyDescent="0.2">
      <c r="A35" s="45"/>
      <c r="B35" s="44"/>
      <c r="C35" s="43"/>
      <c r="D35" s="42"/>
      <c r="E35" s="43"/>
      <c r="F35" s="43"/>
      <c r="G35" s="43"/>
      <c r="H35" s="7">
        <v>1</v>
      </c>
      <c r="J35" s="7" t="s">
        <v>14</v>
      </c>
      <c r="K35" s="7">
        <v>2</v>
      </c>
      <c r="L35" s="7">
        <v>1.3</v>
      </c>
      <c r="O35" s="7">
        <v>1</v>
      </c>
      <c r="P35" s="25">
        <v>20.86</v>
      </c>
      <c r="Q35" s="7">
        <v>151.5</v>
      </c>
      <c r="R35" s="25">
        <v>13.57</v>
      </c>
      <c r="S35" s="7">
        <v>886</v>
      </c>
      <c r="T35" s="7">
        <v>816</v>
      </c>
      <c r="U35" s="25">
        <v>0.44</v>
      </c>
      <c r="V35" s="7">
        <v>7.96</v>
      </c>
    </row>
    <row r="36" spans="1:22" s="7" customFormat="1" x14ac:dyDescent="0.2">
      <c r="A36" s="45"/>
      <c r="B36" s="44"/>
      <c r="C36" s="43"/>
      <c r="D36" s="42"/>
      <c r="E36" s="43"/>
      <c r="F36" s="43"/>
      <c r="G36" s="43"/>
      <c r="H36" s="7">
        <v>1</v>
      </c>
      <c r="J36" s="7" t="s">
        <v>14</v>
      </c>
      <c r="K36" s="7">
        <v>2</v>
      </c>
      <c r="L36" s="7">
        <v>1.3</v>
      </c>
      <c r="O36" s="7">
        <v>0.5</v>
      </c>
      <c r="P36" s="25">
        <v>21.22</v>
      </c>
      <c r="Q36" s="7">
        <v>155.9</v>
      </c>
      <c r="R36" s="25">
        <v>13.81</v>
      </c>
      <c r="S36" s="7">
        <v>888</v>
      </c>
      <c r="T36" s="7">
        <v>822</v>
      </c>
      <c r="U36" s="25">
        <v>0.44</v>
      </c>
      <c r="V36" s="7">
        <v>8.15</v>
      </c>
    </row>
    <row r="37" spans="1:22" s="7" customFormat="1" x14ac:dyDescent="0.2">
      <c r="A37" s="45"/>
      <c r="B37" s="44"/>
      <c r="C37" s="43"/>
      <c r="D37" s="42"/>
      <c r="E37" s="43"/>
      <c r="F37" s="43"/>
      <c r="G37" s="43"/>
      <c r="H37" s="7">
        <v>1</v>
      </c>
      <c r="J37" s="7" t="s">
        <v>14</v>
      </c>
      <c r="K37" s="7">
        <v>2</v>
      </c>
      <c r="L37" s="7">
        <v>1.3</v>
      </c>
      <c r="O37" s="7">
        <v>0</v>
      </c>
      <c r="P37" s="25">
        <v>21.41</v>
      </c>
      <c r="Q37" s="7">
        <v>160</v>
      </c>
      <c r="R37" s="25">
        <v>14.1</v>
      </c>
      <c r="S37" s="7">
        <v>888</v>
      </c>
      <c r="T37" s="7">
        <v>827</v>
      </c>
      <c r="U37" s="25">
        <v>0.44</v>
      </c>
      <c r="V37" s="7">
        <v>8.1999999999999993</v>
      </c>
    </row>
    <row r="38" spans="1:22" s="7" customFormat="1" x14ac:dyDescent="0.2">
      <c r="A38" s="45"/>
      <c r="B38" s="44"/>
      <c r="C38" s="43"/>
      <c r="D38" s="42"/>
      <c r="E38" s="43"/>
      <c r="F38" s="43"/>
      <c r="G38" s="43"/>
      <c r="H38" s="7">
        <v>2</v>
      </c>
      <c r="I38" s="8">
        <v>10.08</v>
      </c>
      <c r="J38" s="7" t="s">
        <v>14</v>
      </c>
      <c r="K38" s="7">
        <v>2.4</v>
      </c>
      <c r="L38" s="7">
        <v>1.5</v>
      </c>
      <c r="O38" s="7">
        <v>2.4</v>
      </c>
      <c r="P38" s="25">
        <v>19.72</v>
      </c>
      <c r="Q38" s="7">
        <v>26.7</v>
      </c>
      <c r="R38" s="25">
        <v>2.41</v>
      </c>
      <c r="S38" s="7">
        <v>892</v>
      </c>
      <c r="T38" s="7">
        <v>803</v>
      </c>
      <c r="U38" s="25">
        <v>0.44</v>
      </c>
      <c r="V38" s="7">
        <v>7.46</v>
      </c>
    </row>
    <row r="39" spans="1:22" s="7" customFormat="1" x14ac:dyDescent="0.2">
      <c r="A39" s="45"/>
      <c r="B39" s="44"/>
      <c r="C39" s="43"/>
      <c r="D39" s="42"/>
      <c r="E39" s="43"/>
      <c r="F39" s="43"/>
      <c r="G39" s="43"/>
      <c r="H39" s="7">
        <v>2</v>
      </c>
      <c r="J39" s="7" t="s">
        <v>14</v>
      </c>
      <c r="K39" s="7">
        <v>2.4</v>
      </c>
      <c r="L39" s="7">
        <v>1.5</v>
      </c>
      <c r="O39" s="7">
        <v>1.8</v>
      </c>
      <c r="P39" s="25">
        <v>20.41</v>
      </c>
      <c r="Q39" s="7">
        <v>77.599999999999994</v>
      </c>
      <c r="R39" s="25">
        <v>6.99</v>
      </c>
      <c r="S39" s="7">
        <v>873</v>
      </c>
      <c r="T39" s="7">
        <v>796</v>
      </c>
      <c r="U39" s="25">
        <v>0.43</v>
      </c>
      <c r="V39" s="7">
        <v>7.43</v>
      </c>
    </row>
    <row r="40" spans="1:22" s="7" customFormat="1" x14ac:dyDescent="0.2">
      <c r="A40" s="45"/>
      <c r="B40" s="44"/>
      <c r="C40" s="43"/>
      <c r="D40" s="42"/>
      <c r="E40" s="43"/>
      <c r="F40" s="43"/>
      <c r="G40" s="43"/>
      <c r="H40" s="7">
        <v>2</v>
      </c>
      <c r="J40" s="7" t="s">
        <v>14</v>
      </c>
      <c r="K40" s="7">
        <v>2.4</v>
      </c>
      <c r="L40" s="7">
        <v>1.5</v>
      </c>
      <c r="O40" s="7">
        <v>1.2</v>
      </c>
      <c r="P40" s="25">
        <v>20.91</v>
      </c>
      <c r="Q40" s="7">
        <v>113</v>
      </c>
      <c r="R40" s="25">
        <v>10.06</v>
      </c>
      <c r="S40" s="7">
        <v>890</v>
      </c>
      <c r="T40" s="7">
        <v>821</v>
      </c>
      <c r="U40" s="25">
        <v>0.44</v>
      </c>
      <c r="V40" s="7">
        <v>7.6</v>
      </c>
    </row>
    <row r="41" spans="1:22" s="7" customFormat="1" x14ac:dyDescent="0.2">
      <c r="A41" s="45"/>
      <c r="B41" s="44"/>
      <c r="C41" s="43"/>
      <c r="D41" s="42"/>
      <c r="E41" s="43"/>
      <c r="F41" s="43"/>
      <c r="G41" s="43"/>
      <c r="H41" s="7">
        <v>2</v>
      </c>
      <c r="J41" s="7" t="s">
        <v>14</v>
      </c>
      <c r="K41" s="7">
        <v>2.4</v>
      </c>
      <c r="L41" s="7">
        <v>1.5</v>
      </c>
      <c r="O41" s="7">
        <v>0.6</v>
      </c>
      <c r="P41" s="25">
        <v>21.31</v>
      </c>
      <c r="Q41" s="7">
        <v>147.80000000000001</v>
      </c>
      <c r="R41" s="25">
        <v>13.07</v>
      </c>
      <c r="S41" s="7">
        <v>888</v>
      </c>
      <c r="T41" s="7">
        <v>826</v>
      </c>
      <c r="U41" s="25">
        <v>0.44</v>
      </c>
      <c r="V41" s="7">
        <v>7.96</v>
      </c>
    </row>
    <row r="42" spans="1:22" s="7" customFormat="1" x14ac:dyDescent="0.2">
      <c r="A42" s="45"/>
      <c r="B42" s="44"/>
      <c r="C42" s="43"/>
      <c r="D42" s="42"/>
      <c r="E42" s="43"/>
      <c r="F42" s="43"/>
      <c r="G42" s="43"/>
      <c r="H42" s="7">
        <v>2</v>
      </c>
      <c r="J42" s="7" t="s">
        <v>14</v>
      </c>
      <c r="K42" s="7">
        <v>2.4</v>
      </c>
      <c r="L42" s="7">
        <v>1.5</v>
      </c>
      <c r="O42" s="7">
        <v>0</v>
      </c>
      <c r="P42" s="25">
        <v>21.82</v>
      </c>
      <c r="Q42" s="7">
        <v>162.5</v>
      </c>
      <c r="R42" s="25">
        <v>14.23</v>
      </c>
      <c r="S42" s="7">
        <v>888</v>
      </c>
      <c r="T42" s="7">
        <v>832</v>
      </c>
      <c r="U42" s="25">
        <v>0.44</v>
      </c>
      <c r="V42" s="7">
        <v>8.11</v>
      </c>
    </row>
    <row r="43" spans="1:22" s="7" customFormat="1" x14ac:dyDescent="0.2">
      <c r="A43" s="45"/>
      <c r="B43" s="44"/>
      <c r="C43" s="43"/>
      <c r="D43" s="42"/>
      <c r="E43" s="43"/>
      <c r="F43" s="43"/>
      <c r="G43" s="43"/>
      <c r="H43" s="7">
        <v>3</v>
      </c>
      <c r="I43" s="8">
        <v>0.43402777777777773</v>
      </c>
      <c r="J43" s="7" t="s">
        <v>14</v>
      </c>
      <c r="K43" s="7">
        <v>2</v>
      </c>
      <c r="L43" s="7">
        <v>1.5</v>
      </c>
      <c r="O43" s="7">
        <v>2</v>
      </c>
      <c r="P43" s="25">
        <v>19.8</v>
      </c>
      <c r="Q43" s="7">
        <v>33.299999999999997</v>
      </c>
      <c r="R43" s="25">
        <v>3.02</v>
      </c>
      <c r="S43" s="7">
        <v>918</v>
      </c>
      <c r="T43" s="7">
        <v>827</v>
      </c>
      <c r="U43" s="25">
        <v>0.45</v>
      </c>
      <c r="V43" s="7">
        <v>7.3</v>
      </c>
    </row>
    <row r="44" spans="1:22" s="7" customFormat="1" x14ac:dyDescent="0.2">
      <c r="A44" s="45"/>
      <c r="B44" s="44"/>
      <c r="C44" s="43"/>
      <c r="D44" s="42"/>
      <c r="E44" s="43"/>
      <c r="F44" s="43"/>
      <c r="G44" s="43"/>
      <c r="H44" s="7">
        <v>3</v>
      </c>
      <c r="J44" s="7" t="s">
        <v>14</v>
      </c>
      <c r="K44" s="7">
        <v>2</v>
      </c>
      <c r="L44" s="7">
        <v>1.5</v>
      </c>
      <c r="O44" s="7">
        <v>1.5</v>
      </c>
      <c r="P44" s="25">
        <v>19.89</v>
      </c>
      <c r="Q44" s="7">
        <v>51</v>
      </c>
      <c r="R44" s="25">
        <v>4.63</v>
      </c>
      <c r="S44" s="7">
        <v>916</v>
      </c>
      <c r="T44" s="7">
        <v>825</v>
      </c>
      <c r="U44" s="25">
        <v>0.44</v>
      </c>
      <c r="V44" s="7">
        <v>7.27</v>
      </c>
    </row>
    <row r="45" spans="1:22" s="7" customFormat="1" x14ac:dyDescent="0.2">
      <c r="A45" s="45"/>
      <c r="B45" s="44"/>
      <c r="C45" s="43"/>
      <c r="D45" s="42"/>
      <c r="E45" s="43"/>
      <c r="F45" s="43"/>
      <c r="G45" s="43"/>
      <c r="H45" s="7">
        <v>3</v>
      </c>
      <c r="J45" s="7" t="s">
        <v>14</v>
      </c>
      <c r="K45" s="7">
        <v>2</v>
      </c>
      <c r="L45" s="7">
        <v>1.5</v>
      </c>
      <c r="O45" s="7">
        <v>1</v>
      </c>
      <c r="P45" s="25">
        <v>21.11</v>
      </c>
      <c r="Q45" s="7">
        <v>130.1</v>
      </c>
      <c r="R45" s="25">
        <v>7.69</v>
      </c>
      <c r="S45" s="7">
        <v>895</v>
      </c>
      <c r="T45" s="7">
        <v>826</v>
      </c>
      <c r="U45" s="25">
        <v>0.44</v>
      </c>
      <c r="V45" s="7">
        <v>7.71</v>
      </c>
    </row>
    <row r="46" spans="1:22" s="7" customFormat="1" x14ac:dyDescent="0.2">
      <c r="A46" s="45"/>
      <c r="B46" s="44"/>
      <c r="C46" s="43"/>
      <c r="D46" s="42"/>
      <c r="E46" s="43"/>
      <c r="F46" s="43"/>
      <c r="G46" s="43"/>
      <c r="H46" s="7">
        <v>3</v>
      </c>
      <c r="J46" s="7" t="s">
        <v>14</v>
      </c>
      <c r="K46" s="7">
        <v>2</v>
      </c>
      <c r="L46" s="7">
        <v>1.5</v>
      </c>
      <c r="O46" s="7">
        <v>0.5</v>
      </c>
      <c r="P46" s="25">
        <v>21.51</v>
      </c>
      <c r="Q46" s="7">
        <v>154.5</v>
      </c>
      <c r="R46" s="25">
        <v>13.59</v>
      </c>
      <c r="S46" s="7">
        <v>891</v>
      </c>
      <c r="T46" s="7">
        <v>891</v>
      </c>
      <c r="U46" s="25">
        <v>0.44</v>
      </c>
      <c r="V46" s="7">
        <v>7.94</v>
      </c>
    </row>
    <row r="47" spans="1:22" s="7" customFormat="1" x14ac:dyDescent="0.2">
      <c r="A47" s="45"/>
      <c r="B47" s="44"/>
      <c r="C47" s="43"/>
      <c r="D47" s="42"/>
      <c r="E47" s="43"/>
      <c r="F47" s="43"/>
      <c r="G47" s="43"/>
      <c r="H47" s="7">
        <v>3</v>
      </c>
      <c r="J47" s="7" t="s">
        <v>14</v>
      </c>
      <c r="K47" s="7">
        <v>2</v>
      </c>
      <c r="L47" s="7">
        <v>1.5</v>
      </c>
      <c r="O47" s="7">
        <v>0</v>
      </c>
      <c r="P47" s="25">
        <v>21.71</v>
      </c>
      <c r="Q47" s="7">
        <v>164.4</v>
      </c>
      <c r="R47" s="25">
        <v>14.42</v>
      </c>
      <c r="S47" s="7">
        <v>891</v>
      </c>
      <c r="T47" s="7">
        <v>891</v>
      </c>
      <c r="U47" s="25">
        <v>0.44</v>
      </c>
      <c r="V47" s="7">
        <v>8.0399999999999991</v>
      </c>
    </row>
    <row r="48" spans="1:22" s="7" customFormat="1" ht="45" customHeight="1" x14ac:dyDescent="0.2">
      <c r="A48" s="45" t="s">
        <v>40</v>
      </c>
      <c r="B48" s="44">
        <v>41082</v>
      </c>
      <c r="C48" s="43" t="s">
        <v>41</v>
      </c>
      <c r="D48" s="42" t="s">
        <v>42</v>
      </c>
      <c r="E48" s="46" t="s">
        <v>33</v>
      </c>
      <c r="F48" s="43"/>
      <c r="G48" s="43" t="s">
        <v>25</v>
      </c>
      <c r="H48" s="7">
        <v>1</v>
      </c>
      <c r="I48" s="8">
        <v>0.41666666666666669</v>
      </c>
      <c r="J48" s="7" t="s">
        <v>14</v>
      </c>
      <c r="K48" s="7">
        <v>2.5</v>
      </c>
      <c r="L48" s="7">
        <v>0.8</v>
      </c>
      <c r="O48" s="7">
        <v>2.5</v>
      </c>
      <c r="P48" s="25">
        <v>21.51</v>
      </c>
      <c r="Q48" s="7">
        <v>0.9</v>
      </c>
      <c r="R48" s="25">
        <v>7.0000000000000007E-2</v>
      </c>
      <c r="S48" s="7">
        <v>39962</v>
      </c>
      <c r="T48" s="7">
        <v>37289</v>
      </c>
      <c r="U48" s="25">
        <v>25.58</v>
      </c>
      <c r="V48" s="7">
        <v>7.34</v>
      </c>
    </row>
    <row r="49" spans="1:22" s="7" customFormat="1" x14ac:dyDescent="0.2">
      <c r="A49" s="45"/>
      <c r="B49" s="44"/>
      <c r="C49" s="43"/>
      <c r="D49" s="42"/>
      <c r="E49" s="46"/>
      <c r="F49" s="43"/>
      <c r="G49" s="43"/>
      <c r="H49" s="7">
        <v>1</v>
      </c>
      <c r="J49" s="7" t="s">
        <v>14</v>
      </c>
      <c r="K49" s="7">
        <v>2.5</v>
      </c>
      <c r="L49" s="7">
        <v>0.8</v>
      </c>
      <c r="O49" s="7">
        <v>1.9</v>
      </c>
      <c r="P49" s="25">
        <v>22.84</v>
      </c>
      <c r="Q49" s="7">
        <v>1</v>
      </c>
      <c r="R49" s="25">
        <v>0.06</v>
      </c>
      <c r="S49" s="7">
        <v>39147</v>
      </c>
      <c r="T49" s="7">
        <v>37529</v>
      </c>
      <c r="U49" s="25">
        <v>24.97</v>
      </c>
      <c r="V49" s="7">
        <v>7.43</v>
      </c>
    </row>
    <row r="50" spans="1:22" s="7" customFormat="1" x14ac:dyDescent="0.2">
      <c r="A50" s="45"/>
      <c r="B50" s="44"/>
      <c r="C50" s="43"/>
      <c r="D50" s="42"/>
      <c r="E50" s="46"/>
      <c r="F50" s="43"/>
      <c r="G50" s="43"/>
      <c r="H50" s="7">
        <v>1</v>
      </c>
      <c r="J50" s="7" t="s">
        <v>14</v>
      </c>
      <c r="K50" s="7">
        <v>2.5</v>
      </c>
      <c r="L50" s="7">
        <v>0.8</v>
      </c>
      <c r="O50" s="7">
        <v>1.3</v>
      </c>
      <c r="P50" s="25">
        <v>23.82</v>
      </c>
      <c r="Q50" s="7">
        <v>87.9</v>
      </c>
      <c r="R50" s="25">
        <v>6.7</v>
      </c>
      <c r="S50" s="7">
        <v>24478</v>
      </c>
      <c r="T50" s="7">
        <v>23000</v>
      </c>
      <c r="U50" s="25">
        <v>14.84</v>
      </c>
      <c r="V50" s="7">
        <v>7.63</v>
      </c>
    </row>
    <row r="51" spans="1:22" s="7" customFormat="1" x14ac:dyDescent="0.2">
      <c r="A51" s="45"/>
      <c r="B51" s="44"/>
      <c r="C51" s="43"/>
      <c r="D51" s="42"/>
      <c r="E51" s="46"/>
      <c r="F51" s="43"/>
      <c r="G51" s="43"/>
      <c r="H51" s="7">
        <v>1</v>
      </c>
      <c r="J51" s="7" t="s">
        <v>14</v>
      </c>
      <c r="K51" s="7">
        <v>2.5</v>
      </c>
      <c r="L51" s="7">
        <v>0.8</v>
      </c>
      <c r="O51" s="7">
        <v>0.7</v>
      </c>
      <c r="P51" s="25">
        <v>21.29</v>
      </c>
      <c r="Q51" s="7">
        <v>178.8</v>
      </c>
      <c r="R51" s="25">
        <v>14.85</v>
      </c>
      <c r="S51" s="7">
        <v>17244</v>
      </c>
      <c r="T51" s="7">
        <v>16000</v>
      </c>
      <c r="U51" s="25">
        <v>10.15</v>
      </c>
      <c r="V51" s="7">
        <v>8.65</v>
      </c>
    </row>
    <row r="52" spans="1:22" s="7" customFormat="1" x14ac:dyDescent="0.2">
      <c r="A52" s="45"/>
      <c r="B52" s="44"/>
      <c r="C52" s="43"/>
      <c r="D52" s="42"/>
      <c r="E52" s="46"/>
      <c r="F52" s="43"/>
      <c r="G52" s="43"/>
      <c r="H52" s="7">
        <v>1</v>
      </c>
      <c r="J52" s="7" t="s">
        <v>14</v>
      </c>
      <c r="K52" s="7">
        <v>2.5</v>
      </c>
      <c r="L52" s="7">
        <v>0.8</v>
      </c>
      <c r="O52" s="7">
        <v>0</v>
      </c>
      <c r="P52" s="25">
        <v>20.82</v>
      </c>
      <c r="Q52" s="7">
        <v>131.19999999999999</v>
      </c>
      <c r="R52" s="25">
        <v>11.45</v>
      </c>
      <c r="S52" s="7">
        <v>6584</v>
      </c>
      <c r="T52" s="7">
        <v>6100</v>
      </c>
      <c r="U52" s="25">
        <v>4</v>
      </c>
      <c r="V52" s="7">
        <v>8.32</v>
      </c>
    </row>
    <row r="53" spans="1:22" s="7" customFormat="1" x14ac:dyDescent="0.2">
      <c r="A53" s="45"/>
      <c r="B53" s="44"/>
      <c r="C53" s="43"/>
      <c r="D53" s="42"/>
      <c r="E53" s="46"/>
      <c r="F53" s="43"/>
      <c r="G53" s="43"/>
      <c r="H53" s="7">
        <v>2</v>
      </c>
      <c r="I53" s="8">
        <v>0.4375</v>
      </c>
      <c r="J53" s="7" t="s">
        <v>14</v>
      </c>
      <c r="K53" s="7">
        <v>1.5</v>
      </c>
      <c r="L53" s="7">
        <v>0.8</v>
      </c>
      <c r="O53" s="7">
        <v>1.5</v>
      </c>
      <c r="P53" s="25">
        <v>23.83</v>
      </c>
      <c r="Q53" s="7">
        <v>0.4</v>
      </c>
      <c r="R53" s="25">
        <v>0.04</v>
      </c>
      <c r="S53" s="7">
        <v>34460</v>
      </c>
      <c r="T53" s="7">
        <v>33700</v>
      </c>
      <c r="U53" s="25">
        <v>21.61</v>
      </c>
      <c r="V53" s="7">
        <v>7.54</v>
      </c>
    </row>
    <row r="54" spans="1:22" s="7" customFormat="1" x14ac:dyDescent="0.2">
      <c r="A54" s="45"/>
      <c r="B54" s="44"/>
      <c r="C54" s="43"/>
      <c r="D54" s="42"/>
      <c r="E54" s="46"/>
      <c r="F54" s="43"/>
      <c r="G54" s="43"/>
      <c r="H54" s="7">
        <v>2</v>
      </c>
      <c r="J54" s="7" t="s">
        <v>14</v>
      </c>
      <c r="K54" s="7">
        <v>1.5</v>
      </c>
      <c r="L54" s="7">
        <v>0.8</v>
      </c>
      <c r="O54" s="7">
        <v>1.1000000000000001</v>
      </c>
      <c r="P54" s="25">
        <v>22.15</v>
      </c>
      <c r="Q54" s="7">
        <v>1.53</v>
      </c>
      <c r="R54" s="25">
        <v>12.44</v>
      </c>
      <c r="S54" s="7">
        <v>19870</v>
      </c>
      <c r="T54" s="7">
        <v>18745</v>
      </c>
      <c r="U54" s="25">
        <v>11.89</v>
      </c>
      <c r="V54" s="7">
        <v>8.5</v>
      </c>
    </row>
    <row r="55" spans="1:22" s="7" customFormat="1" x14ac:dyDescent="0.2">
      <c r="A55" s="45"/>
      <c r="B55" s="44"/>
      <c r="C55" s="43"/>
      <c r="D55" s="42"/>
      <c r="E55" s="46"/>
      <c r="F55" s="43"/>
      <c r="G55" s="43"/>
      <c r="H55" s="7">
        <v>2</v>
      </c>
      <c r="J55" s="7" t="s">
        <v>14</v>
      </c>
      <c r="K55" s="7">
        <v>1.5</v>
      </c>
      <c r="L55" s="7">
        <v>0.8</v>
      </c>
      <c r="O55" s="7">
        <v>0.7</v>
      </c>
      <c r="P55" s="25">
        <v>21.06</v>
      </c>
      <c r="Q55" s="7">
        <v>182.4</v>
      </c>
      <c r="R55" s="25">
        <v>15.33</v>
      </c>
      <c r="S55" s="7">
        <v>17307</v>
      </c>
      <c r="T55" s="7">
        <v>6035</v>
      </c>
      <c r="U55" s="25">
        <v>10.210000000000001</v>
      </c>
      <c r="V55" s="7">
        <v>8.67</v>
      </c>
    </row>
    <row r="56" spans="1:22" s="7" customFormat="1" x14ac:dyDescent="0.2">
      <c r="A56" s="45"/>
      <c r="B56" s="44"/>
      <c r="C56" s="43"/>
      <c r="D56" s="42"/>
      <c r="E56" s="46"/>
      <c r="F56" s="43"/>
      <c r="G56" s="43"/>
      <c r="H56" s="7">
        <v>2</v>
      </c>
      <c r="J56" s="7" t="s">
        <v>14</v>
      </c>
      <c r="K56" s="7">
        <v>1.5</v>
      </c>
      <c r="L56" s="7">
        <v>0.8</v>
      </c>
      <c r="O56" s="7">
        <v>0.4</v>
      </c>
      <c r="P56" s="25">
        <v>21.39</v>
      </c>
      <c r="Q56" s="7">
        <v>181.9</v>
      </c>
      <c r="R56" s="25">
        <v>15.25</v>
      </c>
      <c r="S56" s="7">
        <v>16375</v>
      </c>
      <c r="T56" s="7">
        <v>15236</v>
      </c>
      <c r="U56" s="25">
        <v>9.6</v>
      </c>
      <c r="V56" s="7">
        <v>8.6300000000000008</v>
      </c>
    </row>
    <row r="57" spans="1:22" s="7" customFormat="1" x14ac:dyDescent="0.2">
      <c r="A57" s="45"/>
      <c r="B57" s="44"/>
      <c r="C57" s="43"/>
      <c r="D57" s="42"/>
      <c r="E57" s="46"/>
      <c r="F57" s="43"/>
      <c r="G57" s="43"/>
      <c r="H57" s="7">
        <v>2</v>
      </c>
      <c r="J57" s="7" t="s">
        <v>14</v>
      </c>
      <c r="K57" s="7">
        <v>1.5</v>
      </c>
      <c r="L57" s="7">
        <v>0.8</v>
      </c>
      <c r="O57" s="7">
        <v>0</v>
      </c>
      <c r="P57" s="25">
        <v>21.86</v>
      </c>
      <c r="Q57" s="7">
        <v>155</v>
      </c>
      <c r="R57" s="25">
        <v>13.39</v>
      </c>
      <c r="S57" s="7">
        <v>13520</v>
      </c>
      <c r="T57" s="7">
        <v>12730</v>
      </c>
      <c r="U57" s="25">
        <v>7.82</v>
      </c>
      <c r="V57" s="7">
        <v>8.39</v>
      </c>
    </row>
    <row r="58" spans="1:22" s="7" customFormat="1" x14ac:dyDescent="0.2">
      <c r="A58" s="45"/>
      <c r="B58" s="44"/>
      <c r="C58" s="43"/>
      <c r="D58" s="42"/>
      <c r="E58" s="46"/>
      <c r="F58" s="43"/>
      <c r="G58" s="43"/>
      <c r="H58" s="7">
        <v>3</v>
      </c>
      <c r="I58" s="8">
        <v>0.4548611111111111</v>
      </c>
      <c r="J58" s="7" t="s">
        <v>14</v>
      </c>
      <c r="K58" s="7">
        <v>1.7</v>
      </c>
      <c r="L58" s="7">
        <v>0.8</v>
      </c>
      <c r="O58" s="7">
        <v>1.7</v>
      </c>
      <c r="P58" s="25">
        <v>22.82</v>
      </c>
      <c r="Q58" s="7">
        <v>4.5999999999999996</v>
      </c>
      <c r="R58" s="25">
        <v>0.36</v>
      </c>
      <c r="S58" s="7">
        <v>29000</v>
      </c>
      <c r="T58" s="7">
        <v>27900</v>
      </c>
      <c r="U58" s="25">
        <v>17.87</v>
      </c>
      <c r="V58" s="7">
        <v>7.77</v>
      </c>
    </row>
    <row r="59" spans="1:22" s="7" customFormat="1" x14ac:dyDescent="0.2">
      <c r="A59" s="45"/>
      <c r="B59" s="44"/>
      <c r="C59" s="43"/>
      <c r="D59" s="42"/>
      <c r="E59" s="46"/>
      <c r="F59" s="43"/>
      <c r="G59" s="43"/>
      <c r="H59" s="7">
        <v>3</v>
      </c>
      <c r="J59" s="7" t="s">
        <v>14</v>
      </c>
      <c r="K59" s="7">
        <v>1.7</v>
      </c>
      <c r="L59" s="7">
        <v>0.8</v>
      </c>
      <c r="O59" s="7">
        <v>1.3</v>
      </c>
      <c r="P59" s="25">
        <v>22.55</v>
      </c>
      <c r="Q59" s="7">
        <v>115.5</v>
      </c>
      <c r="R59" s="25">
        <v>9.2899999999999991</v>
      </c>
      <c r="S59" s="7">
        <v>23700</v>
      </c>
      <c r="T59" s="7">
        <v>22690</v>
      </c>
      <c r="U59" s="25">
        <v>14.36</v>
      </c>
      <c r="V59" s="7">
        <v>8.27</v>
      </c>
    </row>
    <row r="60" spans="1:22" s="7" customFormat="1" x14ac:dyDescent="0.2">
      <c r="A60" s="45"/>
      <c r="B60" s="44"/>
      <c r="C60" s="43"/>
      <c r="D60" s="42"/>
      <c r="E60" s="46"/>
      <c r="F60" s="43"/>
      <c r="G60" s="43"/>
      <c r="H60" s="7">
        <v>3</v>
      </c>
      <c r="J60" s="7" t="s">
        <v>14</v>
      </c>
      <c r="K60" s="7">
        <v>1.7</v>
      </c>
      <c r="L60" s="7">
        <v>0.8</v>
      </c>
      <c r="O60" s="7">
        <v>0.9</v>
      </c>
      <c r="P60" s="25">
        <v>20.58</v>
      </c>
      <c r="Q60" s="7">
        <v>208</v>
      </c>
      <c r="R60" s="25">
        <v>17.399999999999999</v>
      </c>
      <c r="S60" s="7">
        <v>18470</v>
      </c>
      <c r="T60" s="7">
        <v>16940</v>
      </c>
      <c r="U60" s="25">
        <v>10.97</v>
      </c>
      <c r="V60" s="7">
        <v>8.75</v>
      </c>
    </row>
    <row r="61" spans="1:22" s="7" customFormat="1" x14ac:dyDescent="0.2">
      <c r="A61" s="45"/>
      <c r="B61" s="44"/>
      <c r="C61" s="43"/>
      <c r="D61" s="42"/>
      <c r="E61" s="46"/>
      <c r="F61" s="43"/>
      <c r="G61" s="43"/>
      <c r="H61" s="7">
        <v>3</v>
      </c>
      <c r="J61" s="7" t="s">
        <v>14</v>
      </c>
      <c r="K61" s="7">
        <v>1.7</v>
      </c>
      <c r="L61" s="7">
        <v>0.8</v>
      </c>
      <c r="O61" s="7">
        <v>0.5</v>
      </c>
      <c r="P61" s="25">
        <v>20.239999999999998</v>
      </c>
      <c r="Q61" s="7">
        <v>219</v>
      </c>
      <c r="R61" s="25">
        <v>18.600000000000001</v>
      </c>
      <c r="S61" s="7">
        <v>18000</v>
      </c>
      <c r="T61" s="7">
        <v>16340</v>
      </c>
      <c r="U61" s="25">
        <v>10.69</v>
      </c>
      <c r="V61" s="7">
        <v>8.7799999999999994</v>
      </c>
    </row>
    <row r="62" spans="1:22" s="7" customFormat="1" x14ac:dyDescent="0.2">
      <c r="A62" s="45"/>
      <c r="B62" s="44"/>
      <c r="C62" s="43"/>
      <c r="D62" s="42"/>
      <c r="E62" s="46"/>
      <c r="F62" s="43"/>
      <c r="G62" s="43"/>
      <c r="H62" s="7">
        <v>3</v>
      </c>
      <c r="J62" s="7" t="s">
        <v>14</v>
      </c>
      <c r="K62" s="7">
        <v>1.7</v>
      </c>
      <c r="L62" s="7">
        <v>0.8</v>
      </c>
      <c r="O62" s="7">
        <v>0</v>
      </c>
      <c r="P62" s="25">
        <v>20.21</v>
      </c>
      <c r="Q62" s="7">
        <v>233</v>
      </c>
      <c r="R62" s="25">
        <v>19.88</v>
      </c>
      <c r="S62" s="7">
        <v>17540</v>
      </c>
      <c r="T62" s="7">
        <v>15900</v>
      </c>
      <c r="U62" s="25">
        <v>10.38</v>
      </c>
      <c r="V62" s="7">
        <v>8.81</v>
      </c>
    </row>
    <row r="63" spans="1:22" s="7" customFormat="1" ht="30" customHeight="1" x14ac:dyDescent="0.2">
      <c r="A63" s="45" t="s">
        <v>43</v>
      </c>
      <c r="B63" s="44">
        <v>41081</v>
      </c>
      <c r="C63" s="43" t="s">
        <v>41</v>
      </c>
      <c r="D63" s="42" t="s">
        <v>44</v>
      </c>
      <c r="E63" s="43" t="s">
        <v>33</v>
      </c>
      <c r="F63" s="43"/>
      <c r="G63" s="43" t="s">
        <v>25</v>
      </c>
      <c r="H63" s="7">
        <v>1</v>
      </c>
      <c r="I63" s="8">
        <v>0.50347222222222221</v>
      </c>
      <c r="J63" s="7" t="s">
        <v>14</v>
      </c>
      <c r="K63" s="7">
        <v>2.1</v>
      </c>
      <c r="L63" s="7" t="s">
        <v>35</v>
      </c>
      <c r="O63" s="7">
        <v>2.1</v>
      </c>
      <c r="P63" s="25">
        <v>20.67</v>
      </c>
      <c r="Q63" s="7">
        <v>141.5</v>
      </c>
      <c r="R63" s="25">
        <v>12.51</v>
      </c>
      <c r="S63" s="7">
        <v>3495</v>
      </c>
      <c r="T63" s="7">
        <v>3203</v>
      </c>
      <c r="U63" s="25">
        <v>1.84</v>
      </c>
      <c r="V63" s="7">
        <v>8.74</v>
      </c>
    </row>
    <row r="64" spans="1:22" s="7" customFormat="1" x14ac:dyDescent="0.2">
      <c r="A64" s="45"/>
      <c r="B64" s="44"/>
      <c r="C64" s="43"/>
      <c r="D64" s="42"/>
      <c r="E64" s="43"/>
      <c r="F64" s="43"/>
      <c r="G64" s="43"/>
      <c r="H64" s="7">
        <v>1</v>
      </c>
      <c r="J64" s="7" t="s">
        <v>14</v>
      </c>
      <c r="K64" s="7">
        <v>2.1</v>
      </c>
      <c r="L64" s="7" t="s">
        <v>35</v>
      </c>
      <c r="O64" s="7">
        <v>1.6</v>
      </c>
      <c r="P64" s="25">
        <v>20.6</v>
      </c>
      <c r="Q64" s="7">
        <v>137.6</v>
      </c>
      <c r="R64" s="25">
        <v>12.23</v>
      </c>
      <c r="S64" s="7">
        <v>3495</v>
      </c>
      <c r="T64" s="7">
        <v>3201</v>
      </c>
      <c r="U64" s="25">
        <v>1.84</v>
      </c>
      <c r="V64" s="7">
        <v>8.82</v>
      </c>
    </row>
    <row r="65" spans="1:22" s="7" customFormat="1" x14ac:dyDescent="0.2">
      <c r="A65" s="45"/>
      <c r="B65" s="44"/>
      <c r="C65" s="43"/>
      <c r="D65" s="42"/>
      <c r="E65" s="43"/>
      <c r="F65" s="43"/>
      <c r="G65" s="43"/>
      <c r="H65" s="7">
        <v>1</v>
      </c>
      <c r="J65" s="7" t="s">
        <v>14</v>
      </c>
      <c r="K65" s="7">
        <v>2.1</v>
      </c>
      <c r="L65" s="7" t="s">
        <v>35</v>
      </c>
      <c r="O65" s="7">
        <v>1.1000000000000001</v>
      </c>
      <c r="P65" s="25">
        <v>20.62</v>
      </c>
      <c r="Q65" s="7">
        <v>136.30000000000001</v>
      </c>
      <c r="R65" s="25">
        <v>12.1</v>
      </c>
      <c r="S65" s="7">
        <v>3499</v>
      </c>
      <c r="T65" s="7">
        <v>3206</v>
      </c>
      <c r="U65" s="25">
        <v>1.84</v>
      </c>
      <c r="V65" s="7">
        <v>8.82</v>
      </c>
    </row>
    <row r="66" spans="1:22" s="7" customFormat="1" x14ac:dyDescent="0.2">
      <c r="A66" s="45"/>
      <c r="B66" s="44"/>
      <c r="C66" s="43"/>
      <c r="D66" s="42"/>
      <c r="E66" s="43"/>
      <c r="F66" s="43"/>
      <c r="G66" s="43"/>
      <c r="H66" s="7">
        <v>1</v>
      </c>
      <c r="J66" s="7" t="s">
        <v>14</v>
      </c>
      <c r="K66" s="7">
        <v>2.1</v>
      </c>
      <c r="L66" s="7" t="s">
        <v>35</v>
      </c>
      <c r="O66" s="7">
        <v>0.6</v>
      </c>
      <c r="P66" s="25">
        <v>20.62</v>
      </c>
      <c r="Q66" s="7">
        <v>135.30000000000001</v>
      </c>
      <c r="R66" s="25">
        <v>11.97</v>
      </c>
      <c r="S66" s="7">
        <v>3500</v>
      </c>
      <c r="T66" s="7">
        <v>3209</v>
      </c>
      <c r="U66" s="25">
        <v>1.84</v>
      </c>
      <c r="V66" s="7">
        <v>8.82</v>
      </c>
    </row>
    <row r="67" spans="1:22" s="7" customFormat="1" x14ac:dyDescent="0.2">
      <c r="A67" s="45"/>
      <c r="B67" s="44"/>
      <c r="C67" s="43"/>
      <c r="D67" s="42"/>
      <c r="E67" s="43"/>
      <c r="F67" s="43"/>
      <c r="G67" s="43"/>
      <c r="H67" s="7">
        <v>1</v>
      </c>
      <c r="J67" s="7" t="s">
        <v>14</v>
      </c>
      <c r="K67" s="7">
        <v>2.1</v>
      </c>
      <c r="L67" s="7" t="s">
        <v>35</v>
      </c>
      <c r="O67" s="7">
        <v>0</v>
      </c>
      <c r="P67" s="25">
        <v>20.63</v>
      </c>
      <c r="Q67" s="7">
        <v>137.19999999999999</v>
      </c>
      <c r="R67" s="25">
        <v>12.18</v>
      </c>
      <c r="S67" s="7">
        <v>3501</v>
      </c>
      <c r="T67" s="7">
        <v>3207</v>
      </c>
      <c r="U67" s="25">
        <v>1.85</v>
      </c>
      <c r="V67" s="7">
        <v>8.82</v>
      </c>
    </row>
    <row r="68" spans="1:22" s="7" customFormat="1" x14ac:dyDescent="0.2">
      <c r="A68" s="45"/>
      <c r="B68" s="44"/>
      <c r="C68" s="43"/>
      <c r="D68" s="42"/>
      <c r="E68" s="43"/>
      <c r="F68" s="43"/>
      <c r="G68" s="43"/>
      <c r="H68" s="7">
        <v>2</v>
      </c>
      <c r="I68" s="9">
        <v>0.52222222222222225</v>
      </c>
      <c r="J68" s="7" t="s">
        <v>14</v>
      </c>
      <c r="K68" s="7">
        <v>2.1</v>
      </c>
      <c r="L68" s="7" t="s">
        <v>35</v>
      </c>
      <c r="O68" s="7">
        <v>2.1</v>
      </c>
      <c r="P68" s="25">
        <v>21.32</v>
      </c>
      <c r="Q68" s="7">
        <v>167</v>
      </c>
      <c r="R68" s="25">
        <v>15.37</v>
      </c>
      <c r="S68" s="7">
        <v>3362</v>
      </c>
      <c r="T68" s="7">
        <v>3117</v>
      </c>
      <c r="U68" s="25">
        <v>1.77</v>
      </c>
      <c r="V68" s="7">
        <v>8.85</v>
      </c>
    </row>
    <row r="69" spans="1:22" s="7" customFormat="1" x14ac:dyDescent="0.2">
      <c r="A69" s="45"/>
      <c r="B69" s="44"/>
      <c r="C69" s="43"/>
      <c r="D69" s="42"/>
      <c r="E69" s="43"/>
      <c r="F69" s="43"/>
      <c r="G69" s="43"/>
      <c r="H69" s="7">
        <v>2</v>
      </c>
      <c r="J69" s="7" t="s">
        <v>14</v>
      </c>
      <c r="K69" s="7">
        <v>2.1</v>
      </c>
      <c r="L69" s="7" t="s">
        <v>35</v>
      </c>
      <c r="O69" s="7">
        <v>1.6</v>
      </c>
      <c r="P69" s="25">
        <v>21.23</v>
      </c>
      <c r="Q69" s="7">
        <v>163.6</v>
      </c>
      <c r="R69" s="25">
        <v>14.4</v>
      </c>
      <c r="S69" s="7">
        <v>3362</v>
      </c>
      <c r="T69" s="7">
        <v>3117</v>
      </c>
      <c r="U69" s="25">
        <v>1.77</v>
      </c>
      <c r="V69" s="7">
        <v>8.81</v>
      </c>
    </row>
    <row r="70" spans="1:22" s="7" customFormat="1" x14ac:dyDescent="0.2">
      <c r="A70" s="45"/>
      <c r="B70" s="44"/>
      <c r="C70" s="43"/>
      <c r="D70" s="42"/>
      <c r="E70" s="43"/>
      <c r="F70" s="43"/>
      <c r="G70" s="43"/>
      <c r="H70" s="7">
        <v>2</v>
      </c>
      <c r="J70" s="7" t="s">
        <v>14</v>
      </c>
      <c r="K70" s="7">
        <v>2.1</v>
      </c>
      <c r="L70" s="7" t="s">
        <v>35</v>
      </c>
      <c r="O70" s="7">
        <v>1.1000000000000001</v>
      </c>
      <c r="P70" s="25">
        <v>21.22</v>
      </c>
      <c r="Q70" s="7">
        <v>161.9</v>
      </c>
      <c r="R70" s="25">
        <v>14.19</v>
      </c>
      <c r="S70" s="7">
        <v>3363</v>
      </c>
      <c r="T70" s="7">
        <v>3120</v>
      </c>
      <c r="U70" s="25">
        <v>1.77</v>
      </c>
      <c r="V70" s="7">
        <v>8.81</v>
      </c>
    </row>
    <row r="71" spans="1:22" s="7" customFormat="1" x14ac:dyDescent="0.2">
      <c r="A71" s="45"/>
      <c r="B71" s="44"/>
      <c r="C71" s="43"/>
      <c r="D71" s="42"/>
      <c r="E71" s="43"/>
      <c r="F71" s="43"/>
      <c r="G71" s="43"/>
      <c r="H71" s="7">
        <v>2</v>
      </c>
      <c r="J71" s="7" t="s">
        <v>14</v>
      </c>
      <c r="K71" s="7">
        <v>2.1</v>
      </c>
      <c r="L71" s="7" t="s">
        <v>35</v>
      </c>
      <c r="O71" s="7">
        <v>0.6</v>
      </c>
      <c r="P71" s="25">
        <v>21.22</v>
      </c>
      <c r="Q71" s="7">
        <v>158.5</v>
      </c>
      <c r="R71" s="25">
        <v>13.88</v>
      </c>
      <c r="S71" s="7">
        <v>3365</v>
      </c>
      <c r="T71" s="7">
        <v>3121</v>
      </c>
      <c r="U71" s="25">
        <v>1.77</v>
      </c>
      <c r="V71" s="7">
        <v>8.8000000000000007</v>
      </c>
    </row>
    <row r="72" spans="1:22" s="7" customFormat="1" x14ac:dyDescent="0.2">
      <c r="A72" s="45"/>
      <c r="B72" s="44"/>
      <c r="C72" s="43"/>
      <c r="D72" s="42"/>
      <c r="E72" s="43"/>
      <c r="F72" s="43"/>
      <c r="G72" s="43"/>
      <c r="H72" s="7">
        <v>2</v>
      </c>
      <c r="J72" s="7" t="s">
        <v>14</v>
      </c>
      <c r="K72" s="7">
        <v>2.1</v>
      </c>
      <c r="L72" s="7" t="s">
        <v>35</v>
      </c>
      <c r="O72" s="7">
        <v>0</v>
      </c>
      <c r="P72" s="25">
        <v>21.23</v>
      </c>
      <c r="Q72" s="7">
        <v>157.5</v>
      </c>
      <c r="R72" s="25">
        <v>13.82</v>
      </c>
      <c r="S72" s="7">
        <v>3368</v>
      </c>
      <c r="T72" s="7">
        <v>3126</v>
      </c>
      <c r="U72" s="25">
        <v>1.77</v>
      </c>
      <c r="V72" s="7">
        <v>8.8000000000000007</v>
      </c>
    </row>
    <row r="73" spans="1:22" s="7" customFormat="1" x14ac:dyDescent="0.2">
      <c r="A73" s="45"/>
      <c r="B73" s="44"/>
      <c r="C73" s="43"/>
      <c r="D73" s="42"/>
      <c r="E73" s="43"/>
      <c r="F73" s="43"/>
      <c r="G73" s="43"/>
      <c r="H73" s="7">
        <v>3</v>
      </c>
      <c r="I73" s="9">
        <v>0.53819444444444442</v>
      </c>
      <c r="J73" s="7" t="s">
        <v>14</v>
      </c>
      <c r="K73" s="7">
        <v>1.65</v>
      </c>
      <c r="L73" s="7" t="s">
        <v>35</v>
      </c>
      <c r="O73" s="7">
        <v>1.6</v>
      </c>
      <c r="P73" s="25">
        <v>21.32</v>
      </c>
      <c r="Q73" s="7">
        <v>167</v>
      </c>
      <c r="R73" s="25">
        <v>14.64</v>
      </c>
      <c r="S73" s="7">
        <v>3388</v>
      </c>
      <c r="T73" s="7">
        <v>3148</v>
      </c>
      <c r="U73" s="25">
        <v>1.78</v>
      </c>
      <c r="V73" s="7">
        <v>8.85</v>
      </c>
    </row>
    <row r="74" spans="1:22" s="7" customFormat="1" x14ac:dyDescent="0.2">
      <c r="A74" s="45"/>
      <c r="B74" s="44"/>
      <c r="C74" s="43"/>
      <c r="D74" s="42"/>
      <c r="E74" s="43"/>
      <c r="F74" s="43"/>
      <c r="G74" s="43"/>
      <c r="H74" s="7">
        <v>3</v>
      </c>
      <c r="J74" s="7" t="s">
        <v>14</v>
      </c>
      <c r="K74" s="7">
        <v>1.65</v>
      </c>
      <c r="L74" s="7" t="s">
        <v>35</v>
      </c>
      <c r="O74" s="7">
        <v>1.2</v>
      </c>
      <c r="P74" s="25">
        <v>21.37</v>
      </c>
      <c r="Q74" s="7">
        <v>167.3</v>
      </c>
      <c r="R74" s="25">
        <v>14.76</v>
      </c>
      <c r="S74" s="7">
        <v>3396</v>
      </c>
      <c r="T74" s="7">
        <v>3161</v>
      </c>
      <c r="U74" s="25">
        <v>1.79</v>
      </c>
      <c r="V74" s="7">
        <v>8.85</v>
      </c>
    </row>
    <row r="75" spans="1:22" s="7" customFormat="1" x14ac:dyDescent="0.2">
      <c r="A75" s="45"/>
      <c r="B75" s="44"/>
      <c r="C75" s="43"/>
      <c r="D75" s="42"/>
      <c r="E75" s="43"/>
      <c r="F75" s="43"/>
      <c r="G75" s="43"/>
      <c r="H75" s="7">
        <v>3</v>
      </c>
      <c r="J75" s="7" t="s">
        <v>14</v>
      </c>
      <c r="K75" s="7">
        <v>1.65</v>
      </c>
      <c r="L75" s="7" t="s">
        <v>35</v>
      </c>
      <c r="O75" s="7">
        <v>0.8</v>
      </c>
      <c r="P75" s="25">
        <v>21.39</v>
      </c>
      <c r="Q75" s="7">
        <v>170</v>
      </c>
      <c r="R75" s="25">
        <v>14.9</v>
      </c>
      <c r="S75" s="7">
        <v>3390</v>
      </c>
      <c r="T75" s="7">
        <v>3161</v>
      </c>
      <c r="U75" s="25">
        <v>1.78</v>
      </c>
      <c r="V75" s="7">
        <v>8.85</v>
      </c>
    </row>
    <row r="76" spans="1:22" s="7" customFormat="1" x14ac:dyDescent="0.2">
      <c r="A76" s="45"/>
      <c r="B76" s="44"/>
      <c r="C76" s="43"/>
      <c r="D76" s="42"/>
      <c r="E76" s="43"/>
      <c r="F76" s="43"/>
      <c r="G76" s="43"/>
      <c r="H76" s="7">
        <v>3</v>
      </c>
      <c r="J76" s="7" t="s">
        <v>14</v>
      </c>
      <c r="K76" s="7">
        <v>1.65</v>
      </c>
      <c r="L76" s="7" t="s">
        <v>35</v>
      </c>
      <c r="O76" s="7">
        <v>0.4</v>
      </c>
      <c r="P76" s="25">
        <v>21.46</v>
      </c>
      <c r="Q76" s="7">
        <v>169.8</v>
      </c>
      <c r="R76" s="25">
        <v>15.02</v>
      </c>
      <c r="S76" s="7">
        <v>3401</v>
      </c>
      <c r="T76" s="7">
        <v>3172</v>
      </c>
      <c r="U76" s="25">
        <v>1.79</v>
      </c>
      <c r="V76" s="7">
        <v>8.85</v>
      </c>
    </row>
    <row r="77" spans="1:22" s="7" customFormat="1" x14ac:dyDescent="0.2">
      <c r="A77" s="45"/>
      <c r="B77" s="44"/>
      <c r="C77" s="43"/>
      <c r="D77" s="42"/>
      <c r="E77" s="43"/>
      <c r="F77" s="43"/>
      <c r="G77" s="43"/>
      <c r="H77" s="7">
        <v>3</v>
      </c>
      <c r="J77" s="7" t="s">
        <v>14</v>
      </c>
      <c r="K77" s="7">
        <v>1.65</v>
      </c>
      <c r="L77" s="7" t="s">
        <v>35</v>
      </c>
      <c r="O77" s="7">
        <v>0</v>
      </c>
      <c r="P77" s="25">
        <v>21.47</v>
      </c>
      <c r="Q77" s="7">
        <v>173</v>
      </c>
      <c r="R77" s="25">
        <v>15.12</v>
      </c>
      <c r="S77" s="7">
        <v>3401</v>
      </c>
      <c r="T77" s="7">
        <v>3172</v>
      </c>
      <c r="U77" s="25">
        <v>1.79</v>
      </c>
      <c r="V77" s="7">
        <v>8.85</v>
      </c>
    </row>
    <row r="78" spans="1:22" s="7" customFormat="1" ht="45" customHeight="1" x14ac:dyDescent="0.2">
      <c r="A78" s="45" t="s">
        <v>45</v>
      </c>
      <c r="B78" s="44">
        <v>41080</v>
      </c>
      <c r="C78" s="43" t="s">
        <v>46</v>
      </c>
      <c r="D78" s="42" t="s">
        <v>47</v>
      </c>
      <c r="E78" s="43" t="s">
        <v>34</v>
      </c>
      <c r="F78" s="43" t="s">
        <v>48</v>
      </c>
      <c r="G78" s="43" t="s">
        <v>25</v>
      </c>
      <c r="H78" s="7">
        <v>1</v>
      </c>
      <c r="I78" s="8">
        <v>0.59027777777777779</v>
      </c>
      <c r="J78" s="7" t="s">
        <v>14</v>
      </c>
      <c r="K78" s="7">
        <v>0.75</v>
      </c>
      <c r="L78" s="7" t="s">
        <v>35</v>
      </c>
      <c r="O78" s="7">
        <v>0.75</v>
      </c>
      <c r="P78" s="25">
        <v>21.2</v>
      </c>
      <c r="Q78" s="7">
        <v>226.5</v>
      </c>
      <c r="R78" s="25">
        <v>16.96</v>
      </c>
      <c r="S78" s="7">
        <v>44719</v>
      </c>
      <c r="T78" s="7">
        <v>41355</v>
      </c>
      <c r="U78" s="25">
        <v>28.98</v>
      </c>
      <c r="V78" s="7">
        <v>8.32</v>
      </c>
    </row>
    <row r="79" spans="1:22" s="7" customFormat="1" x14ac:dyDescent="0.2">
      <c r="A79" s="45"/>
      <c r="B79" s="44"/>
      <c r="C79" s="43"/>
      <c r="D79" s="42"/>
      <c r="E79" s="43"/>
      <c r="F79" s="43"/>
      <c r="G79" s="43"/>
      <c r="H79" s="7">
        <v>1</v>
      </c>
      <c r="J79" s="7" t="s">
        <v>14</v>
      </c>
      <c r="K79" s="7">
        <v>0.75</v>
      </c>
      <c r="L79" s="7" t="s">
        <v>35</v>
      </c>
      <c r="O79" s="7">
        <v>0.55000000000000004</v>
      </c>
      <c r="P79" s="25">
        <v>20.45</v>
      </c>
      <c r="Q79" s="7">
        <v>132</v>
      </c>
      <c r="R79" s="25">
        <v>10.06</v>
      </c>
      <c r="S79" s="7">
        <v>43619</v>
      </c>
      <c r="T79" s="7">
        <v>39710</v>
      </c>
      <c r="U79" s="25">
        <v>28.19</v>
      </c>
      <c r="V79" s="7">
        <v>8.3000000000000007</v>
      </c>
    </row>
    <row r="80" spans="1:22" s="7" customFormat="1" x14ac:dyDescent="0.2">
      <c r="A80" s="45"/>
      <c r="B80" s="44"/>
      <c r="C80" s="43"/>
      <c r="D80" s="42"/>
      <c r="E80" s="43"/>
      <c r="F80" s="43"/>
      <c r="G80" s="43"/>
      <c r="H80" s="7">
        <v>1</v>
      </c>
      <c r="J80" s="7" t="s">
        <v>14</v>
      </c>
      <c r="K80" s="7">
        <v>0.75</v>
      </c>
      <c r="L80" s="7" t="s">
        <v>35</v>
      </c>
      <c r="O80" s="7">
        <v>0.35</v>
      </c>
      <c r="P80" s="25">
        <v>19.8</v>
      </c>
      <c r="Q80" s="7">
        <v>116.9</v>
      </c>
      <c r="R80" s="25">
        <v>9.16</v>
      </c>
      <c r="S80" s="7">
        <v>41180</v>
      </c>
      <c r="T80" s="7">
        <v>36900</v>
      </c>
      <c r="U80" s="25">
        <v>25.98</v>
      </c>
      <c r="V80" s="7">
        <v>8</v>
      </c>
    </row>
    <row r="81" spans="1:22" s="7" customFormat="1" x14ac:dyDescent="0.2">
      <c r="A81" s="45"/>
      <c r="B81" s="44"/>
      <c r="C81" s="43"/>
      <c r="D81" s="42"/>
      <c r="E81" s="43"/>
      <c r="F81" s="43"/>
      <c r="G81" s="43"/>
      <c r="H81" s="7">
        <v>1</v>
      </c>
      <c r="J81" s="7" t="s">
        <v>14</v>
      </c>
      <c r="K81" s="7">
        <v>0.75</v>
      </c>
      <c r="L81" s="7" t="s">
        <v>35</v>
      </c>
      <c r="O81" s="7">
        <v>0.15</v>
      </c>
      <c r="P81" s="25">
        <v>20.260000000000002</v>
      </c>
      <c r="Q81" s="7">
        <v>112.1</v>
      </c>
      <c r="R81" s="25">
        <v>9.3000000000000007</v>
      </c>
      <c r="S81" s="7">
        <v>15100</v>
      </c>
      <c r="T81" s="7">
        <v>13000</v>
      </c>
      <c r="U81" s="25">
        <v>8.5</v>
      </c>
      <c r="V81" s="7">
        <v>7.98</v>
      </c>
    </row>
    <row r="82" spans="1:22" s="7" customFormat="1" x14ac:dyDescent="0.2">
      <c r="A82" s="45"/>
      <c r="B82" s="44"/>
      <c r="C82" s="43"/>
      <c r="D82" s="42"/>
      <c r="E82" s="43"/>
      <c r="F82" s="43"/>
      <c r="G82" s="43"/>
      <c r="H82" s="7">
        <v>1</v>
      </c>
      <c r="J82" s="7" t="s">
        <v>14</v>
      </c>
      <c r="K82" s="7">
        <v>0.75</v>
      </c>
      <c r="L82" s="7" t="s">
        <v>35</v>
      </c>
      <c r="O82" s="7">
        <v>0</v>
      </c>
      <c r="P82" s="25">
        <v>20.45</v>
      </c>
      <c r="Q82" s="7">
        <v>110.5</v>
      </c>
      <c r="R82" s="25">
        <v>9.5299999999999994</v>
      </c>
      <c r="S82" s="7">
        <v>11300</v>
      </c>
      <c r="T82" s="7">
        <v>10500</v>
      </c>
      <c r="U82" s="25">
        <v>6.67</v>
      </c>
      <c r="V82" s="7">
        <v>8.02</v>
      </c>
    </row>
    <row r="83" spans="1:22" s="7" customFormat="1" x14ac:dyDescent="0.2">
      <c r="A83" s="45"/>
      <c r="B83" s="44"/>
      <c r="C83" s="43"/>
      <c r="D83" s="42"/>
      <c r="E83" s="43"/>
      <c r="F83" s="43"/>
      <c r="G83" s="43"/>
      <c r="H83" s="7">
        <v>2</v>
      </c>
      <c r="I83" s="10">
        <v>0.60416666666666663</v>
      </c>
      <c r="J83" s="7" t="s">
        <v>14</v>
      </c>
      <c r="K83" s="7">
        <v>0.85</v>
      </c>
      <c r="L83" s="7" t="s">
        <v>35</v>
      </c>
      <c r="O83" s="7">
        <v>0.85</v>
      </c>
      <c r="P83" s="25">
        <v>20.78</v>
      </c>
      <c r="Q83" s="7">
        <v>235</v>
      </c>
      <c r="R83" s="25">
        <v>17.75</v>
      </c>
      <c r="S83" s="7">
        <v>44690</v>
      </c>
      <c r="T83" s="7">
        <v>41100</v>
      </c>
      <c r="U83" s="25">
        <v>28.94</v>
      </c>
      <c r="V83" s="7">
        <v>8.5299999999999994</v>
      </c>
    </row>
    <row r="84" spans="1:22" s="7" customFormat="1" x14ac:dyDescent="0.2">
      <c r="A84" s="45"/>
      <c r="B84" s="44"/>
      <c r="C84" s="43"/>
      <c r="D84" s="42"/>
      <c r="E84" s="43"/>
      <c r="F84" s="43"/>
      <c r="G84" s="43"/>
      <c r="H84" s="7">
        <v>2</v>
      </c>
      <c r="J84" s="7" t="s">
        <v>14</v>
      </c>
      <c r="K84" s="7">
        <v>0.85</v>
      </c>
      <c r="L84" s="7" t="s">
        <v>35</v>
      </c>
      <c r="O84" s="7">
        <v>0.65</v>
      </c>
      <c r="P84" s="25">
        <v>20.67</v>
      </c>
      <c r="Q84" s="7">
        <v>225</v>
      </c>
      <c r="R84" s="25">
        <v>16.920000000000002</v>
      </c>
      <c r="S84" s="7">
        <v>44500</v>
      </c>
      <c r="T84" s="7">
        <v>40880</v>
      </c>
      <c r="U84" s="25">
        <v>28.83</v>
      </c>
      <c r="V84" s="7">
        <v>8.4600000000000009</v>
      </c>
    </row>
    <row r="85" spans="1:22" s="7" customFormat="1" x14ac:dyDescent="0.2">
      <c r="A85" s="45"/>
      <c r="B85" s="44"/>
      <c r="C85" s="43"/>
      <c r="D85" s="42"/>
      <c r="E85" s="43"/>
      <c r="F85" s="43"/>
      <c r="G85" s="43"/>
      <c r="H85" s="7">
        <v>2</v>
      </c>
      <c r="J85" s="7" t="s">
        <v>14</v>
      </c>
      <c r="K85" s="7">
        <v>0.85</v>
      </c>
      <c r="L85" s="7" t="s">
        <v>35</v>
      </c>
      <c r="O85" s="7">
        <v>0.45</v>
      </c>
      <c r="P85" s="25">
        <v>20.25</v>
      </c>
      <c r="Q85" s="7">
        <v>155.69999999999999</v>
      </c>
      <c r="R85" s="25">
        <v>11.95</v>
      </c>
      <c r="S85" s="7">
        <v>43050</v>
      </c>
      <c r="T85" s="7">
        <v>39170</v>
      </c>
      <c r="U85" s="25">
        <v>27.75</v>
      </c>
      <c r="V85" s="7">
        <v>8.31</v>
      </c>
    </row>
    <row r="86" spans="1:22" s="7" customFormat="1" x14ac:dyDescent="0.2">
      <c r="A86" s="45"/>
      <c r="B86" s="44"/>
      <c r="C86" s="43"/>
      <c r="D86" s="42"/>
      <c r="E86" s="43"/>
      <c r="F86" s="43"/>
      <c r="G86" s="43"/>
      <c r="H86" s="7">
        <v>2</v>
      </c>
      <c r="J86" s="7" t="s">
        <v>14</v>
      </c>
      <c r="K86" s="7">
        <v>0.85</v>
      </c>
      <c r="L86" s="7" t="s">
        <v>35</v>
      </c>
      <c r="O86" s="7">
        <v>0.25</v>
      </c>
      <c r="P86" s="25">
        <v>20.84</v>
      </c>
      <c r="Q86" s="7">
        <v>141.5</v>
      </c>
      <c r="R86" s="25">
        <v>11.02</v>
      </c>
      <c r="S86" s="7">
        <v>37200</v>
      </c>
      <c r="T86" s="7">
        <v>34290</v>
      </c>
      <c r="U86" s="25">
        <v>23.59</v>
      </c>
      <c r="V86" s="7">
        <v>8.15</v>
      </c>
    </row>
    <row r="87" spans="1:22" s="7" customFormat="1" x14ac:dyDescent="0.2">
      <c r="A87" s="45"/>
      <c r="B87" s="44"/>
      <c r="C87" s="43"/>
      <c r="D87" s="42"/>
      <c r="E87" s="43"/>
      <c r="F87" s="43"/>
      <c r="G87" s="43"/>
      <c r="H87" s="7">
        <v>2</v>
      </c>
      <c r="J87" s="7" t="s">
        <v>14</v>
      </c>
      <c r="K87" s="7">
        <v>0.85</v>
      </c>
      <c r="L87" s="7" t="s">
        <v>35</v>
      </c>
      <c r="O87" s="7">
        <v>0</v>
      </c>
      <c r="P87" s="25">
        <v>20.85</v>
      </c>
      <c r="Q87" s="7">
        <v>121.5</v>
      </c>
      <c r="R87" s="25">
        <v>10.44</v>
      </c>
      <c r="S87" s="7">
        <v>11035</v>
      </c>
      <c r="T87" s="7">
        <v>10148</v>
      </c>
      <c r="U87" s="25">
        <v>6.29</v>
      </c>
      <c r="V87" s="7">
        <v>8.1</v>
      </c>
    </row>
    <row r="88" spans="1:22" s="7" customFormat="1" x14ac:dyDescent="0.2">
      <c r="A88" s="45"/>
      <c r="B88" s="44"/>
      <c r="C88" s="43"/>
      <c r="D88" s="42"/>
      <c r="E88" s="43"/>
      <c r="F88" s="43"/>
      <c r="G88" s="43"/>
      <c r="H88" s="7">
        <v>3</v>
      </c>
      <c r="I88" s="10">
        <v>0.625</v>
      </c>
      <c r="J88" s="7" t="s">
        <v>14</v>
      </c>
      <c r="K88" s="7">
        <v>4.5</v>
      </c>
      <c r="L88" s="7">
        <v>2.2999999999999998</v>
      </c>
      <c r="O88" s="7">
        <v>4.5</v>
      </c>
      <c r="P88" s="25">
        <v>18.309999999999999</v>
      </c>
      <c r="Q88" s="7">
        <v>73.099999999999994</v>
      </c>
      <c r="R88" s="25">
        <v>5.81</v>
      </c>
      <c r="S88" s="7">
        <v>43917</v>
      </c>
      <c r="T88" s="7">
        <v>38309</v>
      </c>
      <c r="U88" s="25">
        <v>28.39</v>
      </c>
      <c r="V88" s="7">
        <v>7.93</v>
      </c>
    </row>
    <row r="89" spans="1:22" s="7" customFormat="1" x14ac:dyDescent="0.2">
      <c r="A89" s="45"/>
      <c r="B89" s="44"/>
      <c r="C89" s="43"/>
      <c r="D89" s="42"/>
      <c r="E89" s="43"/>
      <c r="F89" s="43"/>
      <c r="G89" s="43"/>
      <c r="H89" s="7">
        <v>3</v>
      </c>
      <c r="J89" s="7" t="s">
        <v>14</v>
      </c>
      <c r="K89" s="7">
        <v>4.5</v>
      </c>
      <c r="L89" s="7">
        <v>2.2999999999999998</v>
      </c>
      <c r="O89" s="7">
        <v>3</v>
      </c>
      <c r="P89" s="25">
        <v>18.28</v>
      </c>
      <c r="Q89" s="7">
        <v>82.3</v>
      </c>
      <c r="R89" s="25">
        <v>6.54</v>
      </c>
      <c r="S89" s="7">
        <v>43980</v>
      </c>
      <c r="T89" s="7">
        <v>38350</v>
      </c>
      <c r="U89" s="25">
        <v>28.44</v>
      </c>
      <c r="V89" s="7">
        <v>7.95</v>
      </c>
    </row>
    <row r="90" spans="1:22" s="7" customFormat="1" x14ac:dyDescent="0.2">
      <c r="A90" s="45"/>
      <c r="B90" s="44"/>
      <c r="C90" s="43"/>
      <c r="D90" s="42"/>
      <c r="E90" s="43"/>
      <c r="F90" s="43"/>
      <c r="G90" s="43"/>
      <c r="H90" s="7">
        <v>3</v>
      </c>
      <c r="J90" s="7" t="s">
        <v>14</v>
      </c>
      <c r="K90" s="7">
        <v>4.5</v>
      </c>
      <c r="L90" s="7">
        <v>2.2999999999999998</v>
      </c>
      <c r="O90" s="7">
        <v>2</v>
      </c>
      <c r="P90" s="25">
        <v>18.399999999999999</v>
      </c>
      <c r="Q90" s="7">
        <v>105</v>
      </c>
      <c r="R90" s="25">
        <v>8.32</v>
      </c>
      <c r="S90" s="7">
        <v>43860</v>
      </c>
      <c r="T90" s="7">
        <v>38350</v>
      </c>
      <c r="U90" s="25">
        <v>28.36</v>
      </c>
      <c r="V90" s="7">
        <v>8.06</v>
      </c>
    </row>
    <row r="91" spans="1:22" s="7" customFormat="1" x14ac:dyDescent="0.2">
      <c r="A91" s="45"/>
      <c r="B91" s="44"/>
      <c r="C91" s="43"/>
      <c r="D91" s="42"/>
      <c r="E91" s="43"/>
      <c r="F91" s="43"/>
      <c r="G91" s="43"/>
      <c r="H91" s="7">
        <v>3</v>
      </c>
      <c r="J91" s="7" t="s">
        <v>14</v>
      </c>
      <c r="K91" s="7">
        <v>4.5</v>
      </c>
      <c r="L91" s="7">
        <v>2.2999999999999998</v>
      </c>
      <c r="O91" s="7">
        <v>1</v>
      </c>
      <c r="P91" s="25">
        <v>18.77</v>
      </c>
      <c r="Q91" s="7">
        <v>89.5</v>
      </c>
      <c r="R91" s="25">
        <v>7.05</v>
      </c>
      <c r="S91" s="7">
        <v>43370</v>
      </c>
      <c r="T91" s="7">
        <v>38240</v>
      </c>
      <c r="U91" s="25">
        <v>28.03</v>
      </c>
      <c r="V91" s="7">
        <v>7.99</v>
      </c>
    </row>
    <row r="92" spans="1:22" s="7" customFormat="1" x14ac:dyDescent="0.2">
      <c r="A92" s="45"/>
      <c r="B92" s="44"/>
      <c r="C92" s="43"/>
      <c r="D92" s="42"/>
      <c r="E92" s="43"/>
      <c r="F92" s="43"/>
      <c r="G92" s="43"/>
      <c r="H92" s="7">
        <v>3</v>
      </c>
      <c r="J92" s="7" t="s">
        <v>14</v>
      </c>
      <c r="K92" s="7">
        <v>4.5</v>
      </c>
      <c r="L92" s="7">
        <v>2.2999999999999998</v>
      </c>
      <c r="O92" s="7">
        <v>0</v>
      </c>
      <c r="P92" s="25">
        <v>20.91</v>
      </c>
      <c r="Q92" s="7">
        <v>122.5</v>
      </c>
      <c r="R92" s="25">
        <v>10.83</v>
      </c>
      <c r="S92" s="7">
        <v>3560</v>
      </c>
      <c r="T92" s="7">
        <v>3260</v>
      </c>
      <c r="U92" s="25">
        <v>1.89</v>
      </c>
      <c r="V92" s="7">
        <v>8.31</v>
      </c>
    </row>
    <row r="93" spans="1:22" s="7" customFormat="1" x14ac:dyDescent="0.2">
      <c r="A93" s="45" t="s">
        <v>50</v>
      </c>
      <c r="B93" s="44">
        <v>41061</v>
      </c>
      <c r="C93" s="43" t="s">
        <v>51</v>
      </c>
      <c r="D93" s="42" t="s">
        <v>52</v>
      </c>
      <c r="E93" s="43" t="s">
        <v>33</v>
      </c>
      <c r="F93" s="43"/>
      <c r="G93" s="43" t="s">
        <v>25</v>
      </c>
      <c r="H93" s="7">
        <v>1</v>
      </c>
      <c r="I93" s="8">
        <v>0.4236111111111111</v>
      </c>
      <c r="J93" s="7" t="s">
        <v>14</v>
      </c>
      <c r="K93" s="7">
        <v>1.1000000000000001</v>
      </c>
      <c r="L93" s="7">
        <v>1</v>
      </c>
      <c r="O93" s="7">
        <v>1</v>
      </c>
      <c r="P93" s="25">
        <v>22.07</v>
      </c>
      <c r="Q93" s="7">
        <v>54.3</v>
      </c>
      <c r="R93" s="25">
        <v>4.68</v>
      </c>
      <c r="S93" s="7">
        <v>2627</v>
      </c>
      <c r="U93" s="25">
        <v>1.45</v>
      </c>
      <c r="V93" s="7">
        <v>8.07</v>
      </c>
    </row>
    <row r="94" spans="1:22" s="7" customFormat="1" x14ac:dyDescent="0.2">
      <c r="A94" s="45"/>
      <c r="B94" s="44"/>
      <c r="C94" s="43"/>
      <c r="D94" s="42"/>
      <c r="E94" s="43"/>
      <c r="F94" s="43"/>
      <c r="G94" s="43"/>
      <c r="H94" s="7">
        <v>1</v>
      </c>
      <c r="J94" s="7" t="s">
        <v>14</v>
      </c>
      <c r="K94" s="7">
        <v>1.1000000000000001</v>
      </c>
      <c r="L94" s="7">
        <v>1</v>
      </c>
      <c r="O94" s="7">
        <v>0.8</v>
      </c>
      <c r="P94" s="25">
        <v>22.04</v>
      </c>
      <c r="Q94" s="7">
        <v>63.1</v>
      </c>
      <c r="R94" s="25">
        <v>5.44</v>
      </c>
      <c r="S94" s="7">
        <v>2632</v>
      </c>
      <c r="U94" s="25">
        <v>1.45</v>
      </c>
      <c r="V94" s="7">
        <v>8.06</v>
      </c>
    </row>
    <row r="95" spans="1:22" s="7" customFormat="1" x14ac:dyDescent="0.2">
      <c r="A95" s="45"/>
      <c r="B95" s="44"/>
      <c r="C95" s="43"/>
      <c r="D95" s="42"/>
      <c r="E95" s="43"/>
      <c r="F95" s="43"/>
      <c r="G95" s="43"/>
      <c r="H95" s="7">
        <v>1</v>
      </c>
      <c r="J95" s="7" t="s">
        <v>14</v>
      </c>
      <c r="K95" s="7">
        <v>1.1000000000000001</v>
      </c>
      <c r="L95" s="7">
        <v>1</v>
      </c>
      <c r="O95" s="7">
        <v>0.5</v>
      </c>
      <c r="P95" s="25">
        <v>22.21</v>
      </c>
      <c r="Q95" s="7">
        <v>57.7</v>
      </c>
      <c r="R95" s="25">
        <v>4.99</v>
      </c>
      <c r="S95" s="7">
        <v>2785</v>
      </c>
      <c r="T95" s="7">
        <v>2637</v>
      </c>
      <c r="U95" s="25">
        <v>1.45</v>
      </c>
      <c r="V95" s="7">
        <v>8.0500000000000007</v>
      </c>
    </row>
    <row r="96" spans="1:22" s="7" customFormat="1" x14ac:dyDescent="0.2">
      <c r="A96" s="45"/>
      <c r="B96" s="44"/>
      <c r="C96" s="43"/>
      <c r="D96" s="42"/>
      <c r="E96" s="43"/>
      <c r="F96" s="43"/>
      <c r="G96" s="43"/>
      <c r="H96" s="7">
        <v>1</v>
      </c>
      <c r="J96" s="7" t="s">
        <v>14</v>
      </c>
      <c r="K96" s="7">
        <v>1.1000000000000001</v>
      </c>
      <c r="L96" s="7">
        <v>1</v>
      </c>
      <c r="O96" s="7">
        <v>0.3</v>
      </c>
      <c r="P96" s="25">
        <v>22.39</v>
      </c>
      <c r="Q96" s="7">
        <v>57.2</v>
      </c>
      <c r="R96" s="25">
        <v>4.91</v>
      </c>
      <c r="S96" s="7">
        <v>2786</v>
      </c>
      <c r="T96" s="7">
        <v>2648</v>
      </c>
      <c r="U96" s="25">
        <v>1.45</v>
      </c>
      <c r="V96" s="7">
        <v>8.0500000000000007</v>
      </c>
    </row>
    <row r="97" spans="1:22" s="7" customFormat="1" x14ac:dyDescent="0.2">
      <c r="A97" s="45"/>
      <c r="B97" s="44"/>
      <c r="C97" s="43"/>
      <c r="D97" s="42"/>
      <c r="E97" s="43"/>
      <c r="F97" s="43"/>
      <c r="G97" s="43"/>
      <c r="H97" s="7">
        <v>1</v>
      </c>
      <c r="J97" s="7" t="s">
        <v>14</v>
      </c>
      <c r="K97" s="7">
        <v>1.1000000000000001</v>
      </c>
      <c r="L97" s="7">
        <v>1</v>
      </c>
      <c r="O97" s="7">
        <v>0</v>
      </c>
      <c r="P97" s="25">
        <v>22.77</v>
      </c>
      <c r="Q97" s="7">
        <v>57.7</v>
      </c>
      <c r="R97" s="25">
        <v>4.82</v>
      </c>
      <c r="S97" s="7">
        <v>2787</v>
      </c>
      <c r="T97" s="7">
        <v>2653</v>
      </c>
      <c r="U97" s="25">
        <v>1.45</v>
      </c>
      <c r="V97" s="7">
        <v>8.0500000000000007</v>
      </c>
    </row>
    <row r="98" spans="1:22" s="7" customFormat="1" x14ac:dyDescent="0.2">
      <c r="A98" s="45"/>
      <c r="B98" s="44"/>
      <c r="C98" s="43"/>
      <c r="D98" s="42"/>
      <c r="E98" s="43"/>
      <c r="F98" s="43"/>
      <c r="G98" s="43"/>
      <c r="H98" s="7">
        <v>2</v>
      </c>
      <c r="I98" s="10">
        <v>0.4375</v>
      </c>
      <c r="J98" s="7" t="s">
        <v>14</v>
      </c>
      <c r="K98" s="7">
        <v>1.6</v>
      </c>
      <c r="L98" s="7">
        <v>1</v>
      </c>
      <c r="O98" s="7">
        <v>1.5</v>
      </c>
      <c r="P98" s="25">
        <v>21.76</v>
      </c>
      <c r="Q98" s="7">
        <v>45.1</v>
      </c>
      <c r="R98" s="25">
        <v>3.91</v>
      </c>
      <c r="S98" s="7">
        <v>2797</v>
      </c>
      <c r="T98" s="7">
        <v>2626</v>
      </c>
      <c r="U98" s="25">
        <v>1.45</v>
      </c>
      <c r="V98" s="7">
        <v>8</v>
      </c>
    </row>
    <row r="99" spans="1:22" s="7" customFormat="1" x14ac:dyDescent="0.2">
      <c r="A99" s="45"/>
      <c r="B99" s="44"/>
      <c r="C99" s="43"/>
      <c r="D99" s="42"/>
      <c r="E99" s="43"/>
      <c r="F99" s="43"/>
      <c r="G99" s="43"/>
      <c r="H99" s="7">
        <v>2</v>
      </c>
      <c r="J99" s="7" t="s">
        <v>14</v>
      </c>
      <c r="K99" s="7">
        <v>1.6</v>
      </c>
      <c r="L99" s="7">
        <v>1</v>
      </c>
      <c r="O99" s="7">
        <v>1.2</v>
      </c>
      <c r="P99" s="25">
        <v>21.96</v>
      </c>
      <c r="Q99" s="7">
        <v>40.1</v>
      </c>
      <c r="R99" s="25">
        <v>3.45</v>
      </c>
      <c r="S99" s="7">
        <v>2787</v>
      </c>
      <c r="T99" s="7">
        <v>2624</v>
      </c>
      <c r="U99" s="25">
        <v>1.45</v>
      </c>
      <c r="V99" s="7">
        <v>7.99</v>
      </c>
    </row>
    <row r="100" spans="1:22" s="7" customFormat="1" x14ac:dyDescent="0.2">
      <c r="A100" s="45"/>
      <c r="B100" s="44"/>
      <c r="C100" s="43"/>
      <c r="D100" s="42"/>
      <c r="E100" s="43"/>
      <c r="F100" s="43"/>
      <c r="G100" s="43"/>
      <c r="H100" s="7">
        <v>2</v>
      </c>
      <c r="J100" s="7" t="s">
        <v>14</v>
      </c>
      <c r="K100" s="7">
        <v>1.6</v>
      </c>
      <c r="L100" s="7">
        <v>1</v>
      </c>
      <c r="O100" s="7">
        <v>0.9</v>
      </c>
      <c r="P100" s="25">
        <v>22.1</v>
      </c>
      <c r="Q100" s="7">
        <v>56.2</v>
      </c>
      <c r="R100" s="25">
        <v>4.84</v>
      </c>
      <c r="S100" s="7">
        <v>2787</v>
      </c>
      <c r="T100" s="7">
        <v>2633</v>
      </c>
      <c r="U100" s="25">
        <v>1.45</v>
      </c>
      <c r="V100" s="7">
        <v>8.0399999999999991</v>
      </c>
    </row>
    <row r="101" spans="1:22" s="7" customFormat="1" x14ac:dyDescent="0.2">
      <c r="A101" s="45"/>
      <c r="B101" s="44"/>
      <c r="C101" s="43"/>
      <c r="D101" s="42"/>
      <c r="E101" s="43"/>
      <c r="F101" s="43"/>
      <c r="G101" s="43"/>
      <c r="H101" s="7">
        <v>2</v>
      </c>
      <c r="J101" s="7" t="s">
        <v>14</v>
      </c>
      <c r="K101" s="7">
        <v>1.6</v>
      </c>
      <c r="L101" s="7">
        <v>1</v>
      </c>
      <c r="O101" s="7">
        <v>0.5</v>
      </c>
      <c r="P101" s="25">
        <v>22.48</v>
      </c>
      <c r="Q101" s="7">
        <v>58.9</v>
      </c>
      <c r="R101" s="25">
        <v>5.08</v>
      </c>
      <c r="S101" s="7">
        <v>2789</v>
      </c>
      <c r="T101" s="7">
        <v>2658</v>
      </c>
      <c r="U101" s="25">
        <v>1.45</v>
      </c>
      <c r="V101" s="7">
        <v>8.06</v>
      </c>
    </row>
    <row r="102" spans="1:22" s="7" customFormat="1" x14ac:dyDescent="0.2">
      <c r="A102" s="45"/>
      <c r="B102" s="44"/>
      <c r="C102" s="43"/>
      <c r="D102" s="42"/>
      <c r="E102" s="43"/>
      <c r="F102" s="43"/>
      <c r="G102" s="43"/>
      <c r="H102" s="7">
        <v>2</v>
      </c>
      <c r="J102" s="7" t="s">
        <v>14</v>
      </c>
      <c r="K102" s="7">
        <v>1.6</v>
      </c>
      <c r="L102" s="7">
        <v>1</v>
      </c>
      <c r="O102" s="7">
        <v>0</v>
      </c>
      <c r="P102" s="25">
        <v>22.97</v>
      </c>
      <c r="Q102" s="7">
        <v>66.7</v>
      </c>
      <c r="R102" s="25">
        <v>5.67</v>
      </c>
      <c r="S102" s="7">
        <v>2789</v>
      </c>
      <c r="T102" s="7">
        <v>2684</v>
      </c>
      <c r="U102" s="25">
        <v>1.45</v>
      </c>
      <c r="V102" s="7">
        <v>8.06</v>
      </c>
    </row>
    <row r="103" spans="1:22" s="7" customFormat="1" x14ac:dyDescent="0.2">
      <c r="A103" s="45"/>
      <c r="B103" s="44"/>
      <c r="C103" s="43"/>
      <c r="D103" s="42"/>
      <c r="E103" s="43"/>
      <c r="F103" s="43"/>
      <c r="G103" s="43"/>
      <c r="H103" s="7">
        <v>3</v>
      </c>
      <c r="I103" s="10">
        <v>0.4513888888888889</v>
      </c>
      <c r="J103" s="7" t="s">
        <v>14</v>
      </c>
      <c r="K103" s="7">
        <v>1.5</v>
      </c>
      <c r="L103" s="7">
        <v>0.75</v>
      </c>
      <c r="O103" s="7">
        <v>1.4</v>
      </c>
      <c r="P103" s="25">
        <v>21.6</v>
      </c>
      <c r="Q103" s="7">
        <v>24.1</v>
      </c>
      <c r="R103" s="25">
        <v>2.1</v>
      </c>
      <c r="S103" s="7">
        <v>2795</v>
      </c>
      <c r="T103" s="7">
        <v>2615</v>
      </c>
      <c r="U103" s="25">
        <v>1.45</v>
      </c>
      <c r="V103" s="7">
        <v>7.88</v>
      </c>
    </row>
    <row r="104" spans="1:22" s="7" customFormat="1" x14ac:dyDescent="0.2">
      <c r="A104" s="45"/>
      <c r="B104" s="44"/>
      <c r="C104" s="43"/>
      <c r="D104" s="42"/>
      <c r="E104" s="43"/>
      <c r="F104" s="43"/>
      <c r="G104" s="43"/>
      <c r="H104" s="7">
        <v>3</v>
      </c>
      <c r="J104" s="7" t="s">
        <v>14</v>
      </c>
      <c r="K104" s="7">
        <v>1.5</v>
      </c>
      <c r="L104" s="7">
        <v>0.75</v>
      </c>
      <c r="O104" s="7">
        <v>1.1000000000000001</v>
      </c>
      <c r="P104" s="25">
        <v>21.98</v>
      </c>
      <c r="Q104" s="7">
        <v>34.5</v>
      </c>
      <c r="R104" s="25">
        <v>3.01</v>
      </c>
      <c r="S104" s="7">
        <v>2795</v>
      </c>
      <c r="T104" s="7">
        <v>2655</v>
      </c>
      <c r="U104" s="25">
        <v>1.45</v>
      </c>
      <c r="V104" s="7">
        <v>7.92</v>
      </c>
    </row>
    <row r="105" spans="1:22" s="7" customFormat="1" x14ac:dyDescent="0.2">
      <c r="A105" s="45"/>
      <c r="B105" s="44"/>
      <c r="C105" s="43"/>
      <c r="D105" s="42"/>
      <c r="E105" s="43"/>
      <c r="F105" s="43"/>
      <c r="G105" s="43"/>
      <c r="H105" s="7">
        <v>3</v>
      </c>
      <c r="J105" s="7" t="s">
        <v>14</v>
      </c>
      <c r="K105" s="7">
        <v>1.5</v>
      </c>
      <c r="L105" s="7">
        <v>0.75</v>
      </c>
      <c r="O105" s="7">
        <v>0.7</v>
      </c>
      <c r="P105" s="25">
        <v>22.31</v>
      </c>
      <c r="Q105" s="7">
        <v>52.5</v>
      </c>
      <c r="R105" s="25">
        <v>4.49</v>
      </c>
      <c r="S105" s="7">
        <v>2789</v>
      </c>
      <c r="T105" s="7">
        <v>2645</v>
      </c>
      <c r="U105" s="25">
        <v>1.45</v>
      </c>
      <c r="V105" s="7">
        <v>7</v>
      </c>
    </row>
    <row r="106" spans="1:22" s="7" customFormat="1" x14ac:dyDescent="0.2">
      <c r="A106" s="45"/>
      <c r="B106" s="44"/>
      <c r="C106" s="43"/>
      <c r="D106" s="42"/>
      <c r="E106" s="43"/>
      <c r="F106" s="43"/>
      <c r="G106" s="43"/>
      <c r="H106" s="7">
        <v>3</v>
      </c>
      <c r="J106" s="7" t="s">
        <v>14</v>
      </c>
      <c r="K106" s="7">
        <v>1.5</v>
      </c>
      <c r="L106" s="7">
        <v>0.75</v>
      </c>
      <c r="O106" s="7">
        <v>0.4</v>
      </c>
      <c r="P106" s="25">
        <v>22.48</v>
      </c>
      <c r="Q106" s="7">
        <v>61.9</v>
      </c>
      <c r="R106" s="25">
        <v>5.25</v>
      </c>
      <c r="S106" s="7">
        <v>2791</v>
      </c>
      <c r="T106" s="7">
        <v>2698</v>
      </c>
      <c r="U106" s="25">
        <v>1.45</v>
      </c>
      <c r="V106" s="7">
        <v>8.02</v>
      </c>
    </row>
    <row r="107" spans="1:22" s="7" customFormat="1" x14ac:dyDescent="0.2">
      <c r="A107" s="45"/>
      <c r="B107" s="44"/>
      <c r="C107" s="43"/>
      <c r="D107" s="42"/>
      <c r="E107" s="43"/>
      <c r="F107" s="43"/>
      <c r="G107" s="43"/>
      <c r="H107" s="7">
        <v>3</v>
      </c>
      <c r="J107" s="7" t="s">
        <v>14</v>
      </c>
      <c r="K107" s="7">
        <v>1.5</v>
      </c>
      <c r="L107" s="7">
        <v>0.75</v>
      </c>
      <c r="O107" s="7">
        <v>0</v>
      </c>
      <c r="P107" s="25">
        <v>22.34</v>
      </c>
      <c r="Q107" s="7">
        <v>63.3</v>
      </c>
      <c r="R107" s="25">
        <v>5.35</v>
      </c>
      <c r="S107" s="7">
        <v>2798</v>
      </c>
      <c r="T107" s="7">
        <v>2704</v>
      </c>
      <c r="U107" s="25">
        <v>1.45</v>
      </c>
      <c r="V107" s="7">
        <v>8.06</v>
      </c>
    </row>
    <row r="108" spans="1:22" s="7" customFormat="1" ht="30" customHeight="1" x14ac:dyDescent="0.2">
      <c r="A108" s="45" t="s">
        <v>53</v>
      </c>
      <c r="B108" s="44">
        <v>41018</v>
      </c>
      <c r="C108" s="43" t="s">
        <v>54</v>
      </c>
      <c r="D108" s="42" t="s">
        <v>55</v>
      </c>
      <c r="E108" s="43" t="s">
        <v>56</v>
      </c>
      <c r="F108" s="43" t="s">
        <v>48</v>
      </c>
      <c r="G108" s="43" t="s">
        <v>25</v>
      </c>
      <c r="H108" s="7">
        <v>1</v>
      </c>
      <c r="I108" s="8">
        <v>0.4375</v>
      </c>
      <c r="J108" s="7" t="s">
        <v>14</v>
      </c>
      <c r="K108" s="7">
        <v>0.95</v>
      </c>
      <c r="L108" s="7">
        <v>0.54</v>
      </c>
      <c r="O108" s="7">
        <v>0.95</v>
      </c>
      <c r="P108" s="25">
        <v>16.88</v>
      </c>
      <c r="Q108" s="7">
        <v>94.1</v>
      </c>
      <c r="R108" s="25">
        <v>7.65</v>
      </c>
      <c r="S108" s="7">
        <v>46100</v>
      </c>
      <c r="T108" s="7">
        <v>38900</v>
      </c>
      <c r="U108" s="25">
        <v>30.07</v>
      </c>
    </row>
    <row r="109" spans="1:22" s="7" customFormat="1" x14ac:dyDescent="0.2">
      <c r="A109" s="45"/>
      <c r="B109" s="44"/>
      <c r="C109" s="43"/>
      <c r="D109" s="42"/>
      <c r="E109" s="43"/>
      <c r="F109" s="43"/>
      <c r="G109" s="43"/>
      <c r="H109" s="7">
        <v>1</v>
      </c>
      <c r="J109" s="7" t="s">
        <v>14</v>
      </c>
      <c r="K109" s="7">
        <v>0.95</v>
      </c>
      <c r="L109" s="7">
        <v>0.54</v>
      </c>
      <c r="O109" s="7">
        <v>0.75</v>
      </c>
      <c r="P109" s="25">
        <v>17.829999999999998</v>
      </c>
      <c r="Q109" s="7">
        <v>125</v>
      </c>
      <c r="R109" s="25">
        <v>10.01</v>
      </c>
      <c r="S109" s="7">
        <v>42200</v>
      </c>
      <c r="T109" s="7">
        <v>36600</v>
      </c>
      <c r="U109" s="25">
        <v>27.5</v>
      </c>
    </row>
    <row r="110" spans="1:22" s="7" customFormat="1" x14ac:dyDescent="0.2">
      <c r="A110" s="45"/>
      <c r="B110" s="44"/>
      <c r="C110" s="43"/>
      <c r="D110" s="42"/>
      <c r="E110" s="43"/>
      <c r="F110" s="43"/>
      <c r="G110" s="43"/>
      <c r="H110" s="7">
        <v>1</v>
      </c>
      <c r="J110" s="7" t="s">
        <v>14</v>
      </c>
      <c r="K110" s="7">
        <v>0.95</v>
      </c>
      <c r="L110" s="7">
        <v>0.54</v>
      </c>
      <c r="O110" s="7">
        <v>0.55000000000000004</v>
      </c>
      <c r="P110" s="25">
        <v>19.2</v>
      </c>
      <c r="Q110" s="7">
        <v>144.80000000000001</v>
      </c>
      <c r="R110" s="25">
        <v>11.55</v>
      </c>
      <c r="S110" s="7">
        <v>38900</v>
      </c>
      <c r="T110" s="7">
        <v>34900</v>
      </c>
      <c r="U110" s="25">
        <v>25.5</v>
      </c>
    </row>
    <row r="111" spans="1:22" s="7" customFormat="1" x14ac:dyDescent="0.2">
      <c r="A111" s="45"/>
      <c r="B111" s="44"/>
      <c r="C111" s="43"/>
      <c r="D111" s="42"/>
      <c r="E111" s="43"/>
      <c r="F111" s="43"/>
      <c r="G111" s="43"/>
      <c r="H111" s="7">
        <v>1</v>
      </c>
      <c r="J111" s="7" t="s">
        <v>14</v>
      </c>
      <c r="K111" s="7">
        <v>0.95</v>
      </c>
      <c r="L111" s="7">
        <v>0.54</v>
      </c>
      <c r="O111" s="7">
        <v>0.35</v>
      </c>
      <c r="P111" s="25">
        <v>19.899999999999999</v>
      </c>
      <c r="Q111" s="7">
        <v>140</v>
      </c>
      <c r="R111" s="25">
        <v>11.4</v>
      </c>
      <c r="S111" s="7">
        <v>25500</v>
      </c>
      <c r="T111" s="7">
        <v>22500</v>
      </c>
      <c r="U111" s="25">
        <v>20.6</v>
      </c>
    </row>
    <row r="112" spans="1:22" s="7" customFormat="1" x14ac:dyDescent="0.2">
      <c r="A112" s="45"/>
      <c r="B112" s="44"/>
      <c r="C112" s="43"/>
      <c r="D112" s="42"/>
      <c r="E112" s="43"/>
      <c r="F112" s="43"/>
      <c r="G112" s="43"/>
      <c r="H112" s="7">
        <v>1</v>
      </c>
      <c r="J112" s="7" t="s">
        <v>14</v>
      </c>
      <c r="K112" s="7">
        <v>0.95</v>
      </c>
      <c r="L112" s="7">
        <v>0.54</v>
      </c>
      <c r="O112" s="7">
        <v>0.1</v>
      </c>
      <c r="P112" s="25">
        <v>19.13</v>
      </c>
      <c r="Q112" s="7">
        <v>138.80000000000001</v>
      </c>
      <c r="R112" s="25">
        <v>11.7</v>
      </c>
      <c r="S112" s="7">
        <v>25000</v>
      </c>
      <c r="T112" s="7">
        <v>22200</v>
      </c>
      <c r="U112" s="25">
        <v>15.29</v>
      </c>
    </row>
    <row r="113" spans="1:21" s="7" customFormat="1" x14ac:dyDescent="0.2">
      <c r="A113" s="45"/>
      <c r="B113" s="44"/>
      <c r="C113" s="43"/>
      <c r="D113" s="42"/>
      <c r="E113" s="43"/>
      <c r="F113" s="43"/>
      <c r="G113" s="43"/>
      <c r="H113" s="7">
        <v>2</v>
      </c>
      <c r="I113" s="10">
        <v>0.44791666666666669</v>
      </c>
      <c r="J113" s="7" t="s">
        <v>14</v>
      </c>
      <c r="K113" s="7">
        <v>1.6</v>
      </c>
      <c r="L113" s="7">
        <v>0.9</v>
      </c>
      <c r="O113" s="7">
        <v>1.6</v>
      </c>
      <c r="P113" s="25">
        <v>16.850000000000001</v>
      </c>
      <c r="Q113" s="7">
        <v>58</v>
      </c>
      <c r="R113" s="25">
        <v>4.8</v>
      </c>
      <c r="S113" s="7">
        <v>47875</v>
      </c>
      <c r="T113" s="7">
        <v>38726</v>
      </c>
      <c r="U113" s="25">
        <v>29.79</v>
      </c>
    </row>
    <row r="114" spans="1:21" s="7" customFormat="1" x14ac:dyDescent="0.2">
      <c r="A114" s="45"/>
      <c r="B114" s="44"/>
      <c r="C114" s="43"/>
      <c r="D114" s="42"/>
      <c r="E114" s="43"/>
      <c r="F114" s="43"/>
      <c r="G114" s="43"/>
      <c r="H114" s="7">
        <v>2</v>
      </c>
      <c r="J114" s="7" t="s">
        <v>14</v>
      </c>
      <c r="K114" s="7">
        <v>1.6</v>
      </c>
      <c r="L114" s="7">
        <v>0.9</v>
      </c>
      <c r="O114" s="7">
        <v>1.25</v>
      </c>
      <c r="P114" s="25">
        <v>16.84</v>
      </c>
      <c r="Q114" s="7">
        <v>71</v>
      </c>
      <c r="R114" s="25">
        <v>5.76</v>
      </c>
      <c r="S114" s="7">
        <v>45631</v>
      </c>
      <c r="T114" s="7">
        <v>38500</v>
      </c>
      <c r="U114" s="25">
        <v>29.63</v>
      </c>
    </row>
    <row r="115" spans="1:21" s="7" customFormat="1" x14ac:dyDescent="0.2">
      <c r="A115" s="45"/>
      <c r="B115" s="44"/>
      <c r="C115" s="43"/>
      <c r="D115" s="42"/>
      <c r="E115" s="43"/>
      <c r="F115" s="43"/>
      <c r="G115" s="43"/>
      <c r="H115" s="7">
        <v>2</v>
      </c>
      <c r="J115" s="7" t="s">
        <v>14</v>
      </c>
      <c r="K115" s="7">
        <v>1.6</v>
      </c>
      <c r="L115" s="7">
        <v>0.9</v>
      </c>
      <c r="O115" s="7">
        <v>0.8</v>
      </c>
      <c r="P115" s="25">
        <v>17.52</v>
      </c>
      <c r="Q115" s="7">
        <v>103</v>
      </c>
      <c r="R115" s="25">
        <v>8.1999999999999993</v>
      </c>
      <c r="S115" s="7">
        <v>43970</v>
      </c>
      <c r="T115" s="7">
        <v>37650</v>
      </c>
      <c r="U115" s="25">
        <v>28.5</v>
      </c>
    </row>
    <row r="116" spans="1:21" s="7" customFormat="1" x14ac:dyDescent="0.2">
      <c r="A116" s="45"/>
      <c r="B116" s="44"/>
      <c r="C116" s="43"/>
      <c r="D116" s="42"/>
      <c r="E116" s="43"/>
      <c r="F116" s="43"/>
      <c r="G116" s="43"/>
      <c r="H116" s="7">
        <v>2</v>
      </c>
      <c r="J116" s="7" t="s">
        <v>14</v>
      </c>
      <c r="K116" s="7">
        <v>1.6</v>
      </c>
      <c r="L116" s="7">
        <v>0.9</v>
      </c>
      <c r="O116" s="7">
        <v>0.45</v>
      </c>
      <c r="P116" s="25">
        <v>19.11</v>
      </c>
      <c r="Q116" s="7">
        <v>135</v>
      </c>
      <c r="R116" s="25">
        <v>10.7</v>
      </c>
      <c r="S116" s="7">
        <v>39900</v>
      </c>
      <c r="T116" s="7">
        <v>35600</v>
      </c>
      <c r="U116" s="25">
        <v>25.95</v>
      </c>
    </row>
    <row r="117" spans="1:21" s="7" customFormat="1" x14ac:dyDescent="0.2">
      <c r="A117" s="45"/>
      <c r="B117" s="44"/>
      <c r="C117" s="43"/>
      <c r="D117" s="42"/>
      <c r="E117" s="43"/>
      <c r="F117" s="43"/>
      <c r="G117" s="43"/>
      <c r="H117" s="7">
        <v>2</v>
      </c>
      <c r="J117" s="7" t="s">
        <v>14</v>
      </c>
      <c r="K117" s="7">
        <v>1.6</v>
      </c>
      <c r="L117" s="7">
        <v>0.9</v>
      </c>
      <c r="O117" s="7">
        <v>0.1</v>
      </c>
      <c r="P117" s="25">
        <v>21.62</v>
      </c>
      <c r="Q117" s="7">
        <v>170.1</v>
      </c>
      <c r="R117" s="25">
        <v>13.5</v>
      </c>
      <c r="S117" s="7">
        <v>30000</v>
      </c>
      <c r="T117" s="7">
        <v>28000</v>
      </c>
      <c r="U117" s="25">
        <v>18.75</v>
      </c>
    </row>
    <row r="118" spans="1:21" s="7" customFormat="1" x14ac:dyDescent="0.2">
      <c r="A118" s="45"/>
      <c r="B118" s="44"/>
      <c r="C118" s="43"/>
      <c r="D118" s="42"/>
      <c r="E118" s="43"/>
      <c r="F118" s="43"/>
      <c r="G118" s="43"/>
      <c r="H118" s="7">
        <v>3</v>
      </c>
      <c r="I118" s="10">
        <v>0.46388888888888885</v>
      </c>
      <c r="J118" s="7" t="s">
        <v>14</v>
      </c>
      <c r="K118" s="7">
        <v>2.5</v>
      </c>
      <c r="L118" s="7">
        <v>0.38</v>
      </c>
      <c r="O118" s="7">
        <v>2.5</v>
      </c>
      <c r="P118" s="25">
        <v>14.3</v>
      </c>
      <c r="Q118" s="7">
        <v>2.1</v>
      </c>
      <c r="R118" s="25">
        <v>0.15</v>
      </c>
      <c r="S118" s="7">
        <v>46660</v>
      </c>
      <c r="T118" s="7">
        <v>37100</v>
      </c>
      <c r="U118" s="25">
        <v>30.32</v>
      </c>
    </row>
    <row r="119" spans="1:21" s="7" customFormat="1" x14ac:dyDescent="0.2">
      <c r="A119" s="45"/>
      <c r="B119" s="44"/>
      <c r="C119" s="43"/>
      <c r="D119" s="42"/>
      <c r="E119" s="43"/>
      <c r="F119" s="43"/>
      <c r="G119" s="43"/>
      <c r="H119" s="7">
        <v>3</v>
      </c>
      <c r="J119" s="7" t="s">
        <v>14</v>
      </c>
      <c r="K119" s="7">
        <v>2.5</v>
      </c>
      <c r="L119" s="7">
        <v>0.38</v>
      </c>
      <c r="O119" s="7">
        <v>1.9</v>
      </c>
      <c r="P119" s="25">
        <v>14.26</v>
      </c>
      <c r="Q119" s="7">
        <v>0.8</v>
      </c>
      <c r="R119" s="25">
        <v>0.08</v>
      </c>
      <c r="S119" s="7">
        <v>46300</v>
      </c>
      <c r="T119" s="7">
        <v>36800</v>
      </c>
      <c r="U119" s="25">
        <v>30.08</v>
      </c>
    </row>
    <row r="120" spans="1:21" s="7" customFormat="1" x14ac:dyDescent="0.2">
      <c r="A120" s="45"/>
      <c r="B120" s="44"/>
      <c r="C120" s="43"/>
      <c r="D120" s="42"/>
      <c r="E120" s="43"/>
      <c r="F120" s="43"/>
      <c r="G120" s="43"/>
      <c r="H120" s="7">
        <v>3</v>
      </c>
      <c r="J120" s="7" t="s">
        <v>14</v>
      </c>
      <c r="K120" s="7">
        <v>2.5</v>
      </c>
      <c r="L120" s="7">
        <v>0.38</v>
      </c>
      <c r="O120" s="7">
        <v>1.3</v>
      </c>
      <c r="P120" s="25">
        <v>16.22</v>
      </c>
      <c r="Q120" s="7">
        <v>55.2</v>
      </c>
      <c r="R120" s="25">
        <v>4.53</v>
      </c>
      <c r="S120" s="7">
        <v>44400</v>
      </c>
      <c r="T120" s="7">
        <v>36800</v>
      </c>
      <c r="U120" s="25">
        <v>29.22</v>
      </c>
    </row>
    <row r="121" spans="1:21" s="7" customFormat="1" x14ac:dyDescent="0.2">
      <c r="A121" s="45"/>
      <c r="B121" s="44"/>
      <c r="C121" s="43"/>
      <c r="D121" s="42"/>
      <c r="E121" s="43"/>
      <c r="F121" s="43"/>
      <c r="G121" s="43"/>
      <c r="H121" s="7">
        <v>3</v>
      </c>
      <c r="J121" s="7" t="s">
        <v>14</v>
      </c>
      <c r="K121" s="7">
        <v>2.5</v>
      </c>
      <c r="L121" s="7">
        <v>0.38</v>
      </c>
      <c r="O121" s="7">
        <v>0.1</v>
      </c>
      <c r="P121" s="25">
        <v>18.739999999999998</v>
      </c>
      <c r="Q121" s="7">
        <v>94.5</v>
      </c>
      <c r="R121" s="25">
        <v>7.6</v>
      </c>
      <c r="S121" s="7">
        <v>40300</v>
      </c>
      <c r="T121" s="7">
        <v>35800</v>
      </c>
      <c r="U121" s="25">
        <v>26.35</v>
      </c>
    </row>
    <row r="122" spans="1:21" s="7" customFormat="1" x14ac:dyDescent="0.2">
      <c r="A122" s="45"/>
      <c r="B122" s="44"/>
      <c r="C122" s="43"/>
      <c r="D122" s="42"/>
      <c r="E122" s="43"/>
      <c r="F122" s="43"/>
      <c r="G122" s="43"/>
      <c r="H122" s="7">
        <v>3</v>
      </c>
      <c r="J122" s="7" t="s">
        <v>14</v>
      </c>
      <c r="K122" s="7">
        <v>2.5</v>
      </c>
      <c r="L122" s="7">
        <v>0.38</v>
      </c>
      <c r="O122" s="7">
        <v>0.1</v>
      </c>
      <c r="P122" s="25">
        <v>21</v>
      </c>
      <c r="Q122" s="7">
        <v>145</v>
      </c>
      <c r="R122" s="25">
        <v>11.3</v>
      </c>
      <c r="S122" s="7">
        <v>29000</v>
      </c>
      <c r="T122" s="7">
        <v>27000</v>
      </c>
      <c r="U122" s="25">
        <v>19.399999999999999</v>
      </c>
    </row>
    <row r="123" spans="1:21" s="7" customFormat="1" x14ac:dyDescent="0.2">
      <c r="A123" s="45"/>
      <c r="B123" s="44"/>
      <c r="C123" s="43"/>
      <c r="D123" s="42"/>
      <c r="E123" s="43"/>
      <c r="F123" s="43"/>
      <c r="G123" s="43"/>
      <c r="H123" s="7">
        <v>4</v>
      </c>
      <c r="I123" s="8">
        <v>0.47916666666666669</v>
      </c>
      <c r="J123" s="7" t="s">
        <v>14</v>
      </c>
      <c r="K123" s="7">
        <v>1.4</v>
      </c>
      <c r="L123" s="7">
        <v>0.43</v>
      </c>
      <c r="O123" s="7">
        <v>1.4</v>
      </c>
      <c r="P123" s="25">
        <v>18.02</v>
      </c>
      <c r="Q123" s="7">
        <v>150</v>
      </c>
      <c r="R123" s="25">
        <v>12.3</v>
      </c>
      <c r="S123" s="7">
        <v>38300</v>
      </c>
      <c r="T123" s="7">
        <v>33200</v>
      </c>
      <c r="U123" s="25">
        <v>24.5</v>
      </c>
    </row>
    <row r="124" spans="1:21" s="7" customFormat="1" x14ac:dyDescent="0.2">
      <c r="A124" s="45"/>
      <c r="B124" s="44"/>
      <c r="C124" s="43"/>
      <c r="D124" s="42"/>
      <c r="E124" s="43"/>
      <c r="F124" s="43"/>
      <c r="G124" s="43"/>
      <c r="H124" s="7">
        <v>4</v>
      </c>
      <c r="J124" s="7" t="s">
        <v>14</v>
      </c>
      <c r="K124" s="7">
        <v>1.4</v>
      </c>
      <c r="L124" s="7">
        <v>0.43</v>
      </c>
      <c r="O124" s="7">
        <v>1.05</v>
      </c>
      <c r="P124" s="25">
        <v>17.12</v>
      </c>
      <c r="Q124" s="7">
        <v>90</v>
      </c>
      <c r="R124" s="25">
        <v>7</v>
      </c>
      <c r="S124" s="7">
        <v>42600</v>
      </c>
      <c r="T124" s="7">
        <v>37200</v>
      </c>
      <c r="U124" s="25">
        <v>27</v>
      </c>
    </row>
    <row r="125" spans="1:21" s="7" customFormat="1" x14ac:dyDescent="0.2">
      <c r="A125" s="45"/>
      <c r="B125" s="44"/>
      <c r="C125" s="43"/>
      <c r="D125" s="42"/>
      <c r="E125" s="43"/>
      <c r="F125" s="43"/>
      <c r="G125" s="43"/>
      <c r="H125" s="7">
        <v>4</v>
      </c>
      <c r="J125" s="7" t="s">
        <v>14</v>
      </c>
      <c r="K125" s="7">
        <v>1.4</v>
      </c>
      <c r="L125" s="7">
        <v>0.43</v>
      </c>
      <c r="O125" s="7">
        <v>0.6</v>
      </c>
      <c r="P125" s="25">
        <v>21.3</v>
      </c>
      <c r="Q125" s="7">
        <v>119</v>
      </c>
      <c r="R125" s="25">
        <v>9.4</v>
      </c>
      <c r="S125" s="7">
        <v>35400</v>
      </c>
      <c r="T125" s="7">
        <v>33100</v>
      </c>
      <c r="U125" s="25">
        <v>23</v>
      </c>
    </row>
    <row r="126" spans="1:21" s="7" customFormat="1" x14ac:dyDescent="0.2">
      <c r="A126" s="45"/>
      <c r="B126" s="44"/>
      <c r="C126" s="43"/>
      <c r="D126" s="42"/>
      <c r="E126" s="43"/>
      <c r="F126" s="43"/>
      <c r="G126" s="43"/>
      <c r="H126" s="7">
        <v>4</v>
      </c>
      <c r="J126" s="7" t="s">
        <v>14</v>
      </c>
      <c r="K126" s="7">
        <v>1.4</v>
      </c>
      <c r="L126" s="7">
        <v>0.43</v>
      </c>
      <c r="O126" s="7">
        <v>0.3</v>
      </c>
      <c r="P126" s="25">
        <v>22.02</v>
      </c>
      <c r="Q126" s="7">
        <v>155</v>
      </c>
      <c r="R126" s="25">
        <v>12.2</v>
      </c>
      <c r="S126" s="7">
        <v>32100</v>
      </c>
      <c r="T126" s="7">
        <v>30300</v>
      </c>
      <c r="U126" s="25">
        <v>20</v>
      </c>
    </row>
    <row r="127" spans="1:21" s="7" customFormat="1" x14ac:dyDescent="0.2">
      <c r="A127" s="45"/>
      <c r="B127" s="44"/>
      <c r="C127" s="43"/>
      <c r="D127" s="42"/>
      <c r="E127" s="43"/>
      <c r="F127" s="43"/>
      <c r="G127" s="43"/>
      <c r="H127" s="7">
        <v>4</v>
      </c>
      <c r="J127" s="7" t="s">
        <v>14</v>
      </c>
      <c r="K127" s="7">
        <v>1.4</v>
      </c>
      <c r="L127" s="7">
        <v>0.43</v>
      </c>
      <c r="O127" s="7">
        <v>0.1</v>
      </c>
      <c r="P127" s="25">
        <v>21.67</v>
      </c>
      <c r="Q127" s="7">
        <v>171.2</v>
      </c>
      <c r="R127" s="25">
        <v>13.84</v>
      </c>
      <c r="S127" s="7">
        <v>24100</v>
      </c>
      <c r="T127" s="7">
        <v>22500</v>
      </c>
      <c r="U127" s="25">
        <v>14.67</v>
      </c>
    </row>
    <row r="128" spans="1:21" s="7" customFormat="1" ht="45" customHeight="1" x14ac:dyDescent="0.2">
      <c r="A128" s="45" t="s">
        <v>57</v>
      </c>
      <c r="B128" s="44">
        <v>41019</v>
      </c>
      <c r="C128" s="43" t="s">
        <v>54</v>
      </c>
      <c r="D128" s="42" t="s">
        <v>61</v>
      </c>
      <c r="E128" s="43" t="s">
        <v>34</v>
      </c>
      <c r="F128" s="43" t="s">
        <v>58</v>
      </c>
      <c r="G128" s="43" t="s">
        <v>25</v>
      </c>
      <c r="H128" s="7">
        <v>1</v>
      </c>
      <c r="I128" s="8">
        <v>0.45</v>
      </c>
      <c r="J128" s="7" t="s">
        <v>14</v>
      </c>
      <c r="K128" s="7">
        <v>0.8</v>
      </c>
      <c r="L128" s="7" t="s">
        <v>35</v>
      </c>
      <c r="O128" s="7">
        <v>0.8</v>
      </c>
      <c r="P128" s="25">
        <v>15.94</v>
      </c>
      <c r="Q128" s="7">
        <v>46.4</v>
      </c>
      <c r="R128" s="25">
        <v>3.8</v>
      </c>
      <c r="S128" s="7">
        <v>46590</v>
      </c>
      <c r="T128" s="7">
        <v>38590</v>
      </c>
      <c r="U128" s="25">
        <v>30.31</v>
      </c>
    </row>
    <row r="129" spans="1:21" s="7" customFormat="1" x14ac:dyDescent="0.2">
      <c r="A129" s="45"/>
      <c r="B129" s="44"/>
      <c r="C129" s="43"/>
      <c r="D129" s="42"/>
      <c r="E129" s="43"/>
      <c r="F129" s="43"/>
      <c r="G129" s="43"/>
      <c r="H129" s="7">
        <v>1</v>
      </c>
      <c r="J129" s="7" t="s">
        <v>14</v>
      </c>
      <c r="K129" s="7">
        <v>0.8</v>
      </c>
      <c r="L129" s="7" t="s">
        <v>35</v>
      </c>
      <c r="O129" s="7">
        <v>0.6</v>
      </c>
      <c r="P129" s="25">
        <v>16.05</v>
      </c>
      <c r="Q129" s="7">
        <v>46.5</v>
      </c>
      <c r="R129" s="25">
        <v>3.77</v>
      </c>
      <c r="S129" s="7">
        <v>46530</v>
      </c>
      <c r="T129" s="7">
        <v>38700</v>
      </c>
      <c r="U129" s="25">
        <v>30.27</v>
      </c>
    </row>
    <row r="130" spans="1:21" s="7" customFormat="1" x14ac:dyDescent="0.2">
      <c r="A130" s="45"/>
      <c r="B130" s="44"/>
      <c r="C130" s="43"/>
      <c r="D130" s="42"/>
      <c r="E130" s="43"/>
      <c r="F130" s="43"/>
      <c r="G130" s="43"/>
      <c r="H130" s="7">
        <v>1</v>
      </c>
      <c r="J130" s="7" t="s">
        <v>14</v>
      </c>
      <c r="K130" s="7">
        <v>0.8</v>
      </c>
      <c r="L130" s="7" t="s">
        <v>35</v>
      </c>
      <c r="O130" s="7">
        <v>0.4</v>
      </c>
      <c r="P130" s="25">
        <v>16.63</v>
      </c>
      <c r="Q130" s="7">
        <v>69</v>
      </c>
      <c r="R130" s="25">
        <v>5.6</v>
      </c>
      <c r="S130" s="7">
        <v>45100</v>
      </c>
      <c r="T130" s="7">
        <v>37900</v>
      </c>
      <c r="U130" s="25">
        <v>29.22</v>
      </c>
    </row>
    <row r="131" spans="1:21" s="7" customFormat="1" x14ac:dyDescent="0.2">
      <c r="A131" s="45"/>
      <c r="B131" s="44"/>
      <c r="C131" s="43"/>
      <c r="D131" s="42"/>
      <c r="E131" s="43"/>
      <c r="F131" s="43"/>
      <c r="G131" s="43"/>
      <c r="H131" s="7">
        <v>1</v>
      </c>
      <c r="J131" s="7" t="s">
        <v>14</v>
      </c>
      <c r="K131" s="7">
        <v>0.8</v>
      </c>
      <c r="L131" s="7" t="s">
        <v>35</v>
      </c>
      <c r="O131" s="7">
        <v>0.2</v>
      </c>
      <c r="P131" s="25">
        <v>17.149999999999999</v>
      </c>
      <c r="Q131" s="7">
        <v>110</v>
      </c>
      <c r="R131" s="25">
        <v>9.11</v>
      </c>
      <c r="S131" s="7">
        <v>40200</v>
      </c>
      <c r="T131" s="7">
        <v>34300</v>
      </c>
      <c r="U131" s="25">
        <v>26.29</v>
      </c>
    </row>
    <row r="132" spans="1:21" s="7" customFormat="1" x14ac:dyDescent="0.2">
      <c r="A132" s="45"/>
      <c r="B132" s="44"/>
      <c r="C132" s="43"/>
      <c r="D132" s="42"/>
      <c r="E132" s="43"/>
      <c r="F132" s="43"/>
      <c r="G132" s="43"/>
      <c r="H132" s="7">
        <v>1</v>
      </c>
      <c r="J132" s="7" t="s">
        <v>14</v>
      </c>
      <c r="K132" s="7">
        <v>0.8</v>
      </c>
      <c r="L132" s="7" t="s">
        <v>35</v>
      </c>
      <c r="O132" s="7">
        <v>0</v>
      </c>
      <c r="P132" s="25">
        <v>15.8</v>
      </c>
      <c r="Q132" s="7">
        <v>90</v>
      </c>
      <c r="R132" s="25">
        <v>8.8000000000000007</v>
      </c>
      <c r="S132" s="7">
        <v>2700</v>
      </c>
      <c r="T132" s="7">
        <v>2300</v>
      </c>
      <c r="U132" s="25">
        <v>1.26</v>
      </c>
    </row>
    <row r="133" spans="1:21" s="7" customFormat="1" x14ac:dyDescent="0.2">
      <c r="A133" s="45"/>
      <c r="B133" s="44"/>
      <c r="C133" s="43"/>
      <c r="D133" s="42"/>
      <c r="E133" s="43"/>
      <c r="F133" s="43"/>
      <c r="G133" s="43"/>
      <c r="H133" s="7">
        <v>2</v>
      </c>
      <c r="I133" s="10">
        <v>0.46527777777777773</v>
      </c>
      <c r="J133" s="7" t="s">
        <v>14</v>
      </c>
      <c r="K133" s="7">
        <v>0.45</v>
      </c>
      <c r="L133" s="7" t="s">
        <v>35</v>
      </c>
      <c r="O133" s="7">
        <v>0.45</v>
      </c>
      <c r="P133" s="25">
        <v>19.059999999999999</v>
      </c>
      <c r="Q133" s="7">
        <v>102</v>
      </c>
      <c r="R133" s="25">
        <v>7.7</v>
      </c>
      <c r="S133" s="7">
        <v>45600</v>
      </c>
      <c r="T133" s="7">
        <v>40400</v>
      </c>
      <c r="U133" s="25">
        <v>29.6</v>
      </c>
    </row>
    <row r="134" spans="1:21" s="7" customFormat="1" x14ac:dyDescent="0.2">
      <c r="A134" s="45"/>
      <c r="B134" s="44"/>
      <c r="C134" s="43"/>
      <c r="D134" s="42"/>
      <c r="E134" s="43"/>
      <c r="F134" s="43"/>
      <c r="G134" s="43"/>
      <c r="H134" s="7">
        <v>2</v>
      </c>
      <c r="J134" s="7" t="s">
        <v>14</v>
      </c>
      <c r="K134" s="7">
        <v>0.45</v>
      </c>
      <c r="L134" s="7" t="s">
        <v>35</v>
      </c>
      <c r="O134" s="7">
        <v>0.35</v>
      </c>
      <c r="P134" s="25">
        <v>19</v>
      </c>
      <c r="Q134" s="7">
        <v>66</v>
      </c>
      <c r="R134" s="25">
        <v>5</v>
      </c>
      <c r="S134" s="7">
        <v>45200</v>
      </c>
      <c r="T134" s="7">
        <v>39800</v>
      </c>
      <c r="U134" s="25">
        <v>29.5</v>
      </c>
    </row>
    <row r="135" spans="1:21" s="7" customFormat="1" x14ac:dyDescent="0.2">
      <c r="A135" s="45"/>
      <c r="B135" s="44"/>
      <c r="C135" s="43"/>
      <c r="D135" s="42"/>
      <c r="E135" s="43"/>
      <c r="F135" s="43"/>
      <c r="G135" s="43"/>
      <c r="H135" s="7">
        <v>2</v>
      </c>
      <c r="J135" s="7" t="s">
        <v>14</v>
      </c>
      <c r="K135" s="7">
        <v>0.45</v>
      </c>
      <c r="L135" s="7" t="s">
        <v>35</v>
      </c>
      <c r="O135" s="7">
        <v>0.25</v>
      </c>
      <c r="P135" s="25">
        <v>18.14</v>
      </c>
      <c r="Q135" s="7">
        <v>100</v>
      </c>
      <c r="R135" s="25">
        <v>8.1999999999999993</v>
      </c>
      <c r="S135" s="7">
        <v>40600</v>
      </c>
      <c r="T135" s="7">
        <v>35000</v>
      </c>
      <c r="U135" s="25">
        <v>25.95</v>
      </c>
    </row>
    <row r="136" spans="1:21" s="7" customFormat="1" x14ac:dyDescent="0.2">
      <c r="A136" s="45"/>
      <c r="B136" s="44"/>
      <c r="C136" s="43"/>
      <c r="D136" s="42"/>
      <c r="E136" s="43"/>
      <c r="F136" s="43"/>
      <c r="G136" s="43"/>
      <c r="H136" s="7">
        <v>2</v>
      </c>
      <c r="J136" s="7" t="s">
        <v>14</v>
      </c>
      <c r="K136" s="7">
        <v>0.45</v>
      </c>
      <c r="L136" s="7" t="s">
        <v>35</v>
      </c>
      <c r="O136" s="7">
        <v>0.15</v>
      </c>
      <c r="P136" s="25">
        <v>16.899999999999999</v>
      </c>
      <c r="Q136" s="7">
        <v>82.6</v>
      </c>
      <c r="R136" s="25">
        <v>7.94</v>
      </c>
      <c r="S136" s="7">
        <v>6500</v>
      </c>
      <c r="T136" s="7">
        <v>5000</v>
      </c>
      <c r="U136" s="25">
        <v>5</v>
      </c>
    </row>
    <row r="137" spans="1:21" s="7" customFormat="1" x14ac:dyDescent="0.2">
      <c r="A137" s="45"/>
      <c r="B137" s="44"/>
      <c r="C137" s="43"/>
      <c r="D137" s="42"/>
      <c r="E137" s="43"/>
      <c r="F137" s="43"/>
      <c r="G137" s="43"/>
      <c r="H137" s="7">
        <v>2</v>
      </c>
      <c r="J137" s="7" t="s">
        <v>14</v>
      </c>
      <c r="K137" s="7">
        <v>0.45</v>
      </c>
      <c r="L137" s="7" t="s">
        <v>35</v>
      </c>
      <c r="O137" s="7">
        <v>0</v>
      </c>
      <c r="P137" s="25">
        <v>16.5</v>
      </c>
      <c r="Q137" s="7">
        <v>85.7</v>
      </c>
      <c r="R137" s="25">
        <v>8.34</v>
      </c>
      <c r="S137" s="7">
        <v>1900</v>
      </c>
      <c r="T137" s="7">
        <v>1600</v>
      </c>
      <c r="U137" s="25">
        <v>1</v>
      </c>
    </row>
    <row r="138" spans="1:21" s="7" customFormat="1" x14ac:dyDescent="0.2">
      <c r="A138" s="45"/>
      <c r="B138" s="44"/>
      <c r="C138" s="43"/>
      <c r="D138" s="42"/>
      <c r="E138" s="43"/>
      <c r="F138" s="43"/>
      <c r="G138" s="43"/>
      <c r="H138" s="7">
        <v>3</v>
      </c>
      <c r="I138" s="10">
        <v>0.47222222222222227</v>
      </c>
      <c r="J138" s="7" t="s">
        <v>14</v>
      </c>
      <c r="K138" s="7">
        <v>0.3</v>
      </c>
      <c r="L138" s="7" t="s">
        <v>35</v>
      </c>
      <c r="O138" s="7">
        <v>0.3</v>
      </c>
      <c r="P138" s="25">
        <v>20.260000000000002</v>
      </c>
      <c r="Q138" s="7">
        <v>91.5</v>
      </c>
      <c r="R138" s="25">
        <v>7.12</v>
      </c>
      <c r="S138" s="7">
        <v>41300</v>
      </c>
      <c r="T138" s="7">
        <v>37900</v>
      </c>
      <c r="U138" s="25">
        <v>26.1</v>
      </c>
    </row>
    <row r="139" spans="1:21" s="7" customFormat="1" x14ac:dyDescent="0.2">
      <c r="A139" s="45"/>
      <c r="B139" s="44"/>
      <c r="C139" s="43"/>
      <c r="D139" s="42"/>
      <c r="E139" s="43"/>
      <c r="F139" s="43"/>
      <c r="G139" s="43"/>
      <c r="H139" s="7">
        <v>3</v>
      </c>
      <c r="J139" s="7" t="s">
        <v>14</v>
      </c>
      <c r="K139" s="7">
        <v>0.3</v>
      </c>
      <c r="L139" s="7" t="s">
        <v>35</v>
      </c>
      <c r="O139" s="7">
        <v>0.15</v>
      </c>
      <c r="P139" s="25">
        <v>18.5</v>
      </c>
      <c r="Q139" s="7">
        <v>100</v>
      </c>
      <c r="R139" s="25">
        <v>8.15</v>
      </c>
      <c r="S139" s="7">
        <v>35800</v>
      </c>
      <c r="T139" s="7">
        <v>31700</v>
      </c>
      <c r="U139" s="25">
        <v>23</v>
      </c>
    </row>
    <row r="140" spans="1:21" s="7" customFormat="1" x14ac:dyDescent="0.2">
      <c r="A140" s="45"/>
      <c r="B140" s="44"/>
      <c r="C140" s="43"/>
      <c r="D140" s="42"/>
      <c r="E140" s="43"/>
      <c r="F140" s="43"/>
      <c r="G140" s="43"/>
      <c r="H140" s="7">
        <v>3</v>
      </c>
      <c r="J140" s="7" t="s">
        <v>14</v>
      </c>
      <c r="K140" s="7">
        <v>0.3</v>
      </c>
      <c r="L140" s="7" t="s">
        <v>35</v>
      </c>
      <c r="O140" s="7">
        <v>0</v>
      </c>
      <c r="P140" s="25">
        <v>17.100000000000001</v>
      </c>
      <c r="Q140" s="7">
        <v>94.5</v>
      </c>
      <c r="R140" s="25">
        <v>9.02</v>
      </c>
      <c r="S140" s="7">
        <v>2600</v>
      </c>
      <c r="T140" s="7">
        <v>2200</v>
      </c>
      <c r="U140" s="25">
        <v>1.5</v>
      </c>
    </row>
    <row r="141" spans="1:21" s="7" customFormat="1" x14ac:dyDescent="0.2">
      <c r="A141" s="45"/>
      <c r="B141" s="44"/>
      <c r="C141" s="43"/>
      <c r="D141" s="42"/>
      <c r="E141" s="43"/>
      <c r="F141" s="43"/>
      <c r="G141" s="43"/>
      <c r="H141" s="7">
        <v>4</v>
      </c>
      <c r="I141" s="8">
        <v>0.49305555555555558</v>
      </c>
      <c r="J141" s="7" t="s">
        <v>14</v>
      </c>
      <c r="K141" s="7">
        <v>0.2</v>
      </c>
      <c r="L141" s="7" t="s">
        <v>35</v>
      </c>
      <c r="O141" s="7">
        <v>0.2</v>
      </c>
      <c r="P141" s="25">
        <v>18.05</v>
      </c>
      <c r="Q141" s="7">
        <v>105.5</v>
      </c>
      <c r="R141" s="25">
        <v>9.5500000000000007</v>
      </c>
      <c r="S141" s="7">
        <v>12000</v>
      </c>
      <c r="T141" s="7">
        <v>15000</v>
      </c>
      <c r="U141" s="25">
        <v>7.7</v>
      </c>
    </row>
    <row r="142" spans="1:21" s="7" customFormat="1" x14ac:dyDescent="0.2">
      <c r="A142" s="45"/>
      <c r="B142" s="44"/>
      <c r="C142" s="43"/>
      <c r="D142" s="42"/>
      <c r="E142" s="43"/>
      <c r="F142" s="43"/>
      <c r="G142" s="43"/>
      <c r="H142" s="7">
        <v>4</v>
      </c>
      <c r="J142" s="7" t="s">
        <v>14</v>
      </c>
      <c r="K142" s="7">
        <v>0.2</v>
      </c>
      <c r="L142" s="7" t="s">
        <v>35</v>
      </c>
      <c r="O142" s="7">
        <v>0</v>
      </c>
      <c r="P142" s="25">
        <v>17</v>
      </c>
      <c r="Q142" s="7">
        <v>95.5</v>
      </c>
      <c r="R142" s="25">
        <v>9.15</v>
      </c>
      <c r="S142" s="7">
        <v>1900</v>
      </c>
      <c r="T142" s="7">
        <v>1700</v>
      </c>
      <c r="U142" s="25">
        <v>1.03</v>
      </c>
    </row>
    <row r="143" spans="1:21" s="7" customFormat="1" ht="30" customHeight="1" x14ac:dyDescent="0.2">
      <c r="A143" s="45" t="s">
        <v>59</v>
      </c>
      <c r="B143" s="44">
        <v>41018</v>
      </c>
      <c r="C143" s="43" t="s">
        <v>60</v>
      </c>
      <c r="D143" s="42" t="s">
        <v>62</v>
      </c>
      <c r="E143" s="43" t="s">
        <v>34</v>
      </c>
      <c r="F143" s="43" t="s">
        <v>26</v>
      </c>
      <c r="G143" s="43" t="s">
        <v>25</v>
      </c>
      <c r="H143" s="7">
        <v>1</v>
      </c>
      <c r="I143" s="8">
        <v>0.625</v>
      </c>
      <c r="J143" s="7" t="s">
        <v>14</v>
      </c>
      <c r="K143" s="7">
        <v>0.8</v>
      </c>
      <c r="L143" s="7" t="s">
        <v>35</v>
      </c>
      <c r="O143" s="7">
        <v>0.8</v>
      </c>
      <c r="P143" s="25">
        <v>19.309999999999999</v>
      </c>
      <c r="Q143" s="7">
        <v>165.7</v>
      </c>
      <c r="R143" s="25">
        <v>12.79</v>
      </c>
      <c r="S143" s="7">
        <v>46608</v>
      </c>
      <c r="T143" s="7">
        <v>41478</v>
      </c>
      <c r="U143" s="25">
        <v>30.3</v>
      </c>
    </row>
    <row r="144" spans="1:21" s="7" customFormat="1" x14ac:dyDescent="0.2">
      <c r="A144" s="45"/>
      <c r="B144" s="44"/>
      <c r="C144" s="43"/>
      <c r="D144" s="42"/>
      <c r="E144" s="43"/>
      <c r="F144" s="43"/>
      <c r="G144" s="43"/>
      <c r="H144" s="7">
        <v>1</v>
      </c>
      <c r="J144" s="7" t="s">
        <v>14</v>
      </c>
      <c r="K144" s="7">
        <v>0.8</v>
      </c>
      <c r="L144" s="7" t="s">
        <v>35</v>
      </c>
      <c r="O144" s="7">
        <v>0.6</v>
      </c>
      <c r="P144" s="25">
        <v>19.239999999999998</v>
      </c>
      <c r="Q144" s="7">
        <v>159.30000000000001</v>
      </c>
      <c r="R144" s="25">
        <v>12.28</v>
      </c>
      <c r="S144" s="7">
        <v>46535</v>
      </c>
      <c r="T144" s="7">
        <v>41427</v>
      </c>
      <c r="U144" s="25">
        <v>30.28</v>
      </c>
    </row>
    <row r="145" spans="1:21" s="7" customFormat="1" x14ac:dyDescent="0.2">
      <c r="A145" s="45"/>
      <c r="B145" s="44"/>
      <c r="C145" s="43"/>
      <c r="D145" s="42"/>
      <c r="E145" s="43"/>
      <c r="F145" s="43"/>
      <c r="G145" s="43"/>
      <c r="H145" s="7">
        <v>1</v>
      </c>
      <c r="J145" s="7" t="s">
        <v>14</v>
      </c>
      <c r="K145" s="7">
        <v>0.8</v>
      </c>
      <c r="L145" s="7" t="s">
        <v>35</v>
      </c>
      <c r="O145" s="7">
        <v>0.4</v>
      </c>
      <c r="P145" s="25">
        <v>19.97</v>
      </c>
      <c r="Q145" s="7">
        <v>222</v>
      </c>
      <c r="R145" s="25">
        <v>17.98</v>
      </c>
      <c r="S145" s="7">
        <v>44972</v>
      </c>
      <c r="T145" s="7">
        <v>40760</v>
      </c>
      <c r="U145" s="25">
        <v>29.18</v>
      </c>
    </row>
    <row r="146" spans="1:21" s="7" customFormat="1" x14ac:dyDescent="0.2">
      <c r="A146" s="45"/>
      <c r="B146" s="44"/>
      <c r="C146" s="43"/>
      <c r="D146" s="42"/>
      <c r="E146" s="43"/>
      <c r="F146" s="43"/>
      <c r="G146" s="43"/>
      <c r="H146" s="7">
        <v>1</v>
      </c>
      <c r="J146" s="7" t="s">
        <v>14</v>
      </c>
      <c r="K146" s="7">
        <v>0.8</v>
      </c>
      <c r="L146" s="7" t="s">
        <v>35</v>
      </c>
      <c r="O146" s="7">
        <v>0.2</v>
      </c>
      <c r="P146" s="25">
        <v>20.85</v>
      </c>
      <c r="Q146" s="7">
        <v>135.1</v>
      </c>
      <c r="R146" s="25">
        <v>10.67</v>
      </c>
      <c r="S146" s="7">
        <v>34500</v>
      </c>
      <c r="T146" s="7">
        <v>31600</v>
      </c>
      <c r="U146" s="25">
        <v>20.92</v>
      </c>
    </row>
    <row r="147" spans="1:21" s="7" customFormat="1" x14ac:dyDescent="0.2">
      <c r="A147" s="45"/>
      <c r="B147" s="44"/>
      <c r="C147" s="43"/>
      <c r="D147" s="42"/>
      <c r="E147" s="43"/>
      <c r="F147" s="43"/>
      <c r="G147" s="43"/>
      <c r="H147" s="7">
        <v>1</v>
      </c>
      <c r="J147" s="7" t="s">
        <v>14</v>
      </c>
      <c r="K147" s="7">
        <v>0.8</v>
      </c>
      <c r="L147" s="7" t="s">
        <v>35</v>
      </c>
      <c r="O147" s="7">
        <v>0</v>
      </c>
      <c r="P147" s="25">
        <v>21.9</v>
      </c>
      <c r="Q147" s="7">
        <v>122.5</v>
      </c>
      <c r="R147" s="25">
        <v>9.81</v>
      </c>
      <c r="S147" s="7">
        <v>25300</v>
      </c>
      <c r="T147" s="7">
        <v>23780</v>
      </c>
      <c r="U147" s="25">
        <v>15.42</v>
      </c>
    </row>
    <row r="148" spans="1:21" s="7" customFormat="1" x14ac:dyDescent="0.2">
      <c r="A148" s="45"/>
      <c r="B148" s="44"/>
      <c r="C148" s="43"/>
      <c r="D148" s="42"/>
      <c r="E148" s="43"/>
      <c r="F148" s="43"/>
      <c r="G148" s="43"/>
      <c r="H148" s="7">
        <v>2</v>
      </c>
      <c r="I148" s="10">
        <v>0.64236111111111105</v>
      </c>
      <c r="J148" s="7" t="s">
        <v>14</v>
      </c>
      <c r="K148" s="7">
        <v>0.6</v>
      </c>
      <c r="L148" s="7" t="s">
        <v>35</v>
      </c>
      <c r="O148" s="7">
        <v>0.6</v>
      </c>
      <c r="P148" s="25">
        <v>20.63</v>
      </c>
      <c r="Q148" s="7">
        <v>312.5</v>
      </c>
      <c r="R148" s="25">
        <v>23.05</v>
      </c>
      <c r="S148" s="7">
        <v>45300</v>
      </c>
      <c r="T148" s="7">
        <v>41400</v>
      </c>
      <c r="U148" s="25">
        <v>29.3</v>
      </c>
    </row>
    <row r="149" spans="1:21" s="7" customFormat="1" x14ac:dyDescent="0.2">
      <c r="A149" s="45"/>
      <c r="B149" s="44"/>
      <c r="C149" s="43"/>
      <c r="D149" s="42"/>
      <c r="E149" s="43"/>
      <c r="F149" s="43"/>
      <c r="G149" s="43"/>
      <c r="H149" s="7">
        <v>2</v>
      </c>
      <c r="J149" s="7" t="s">
        <v>14</v>
      </c>
      <c r="K149" s="7">
        <v>0.6</v>
      </c>
      <c r="L149" s="7" t="s">
        <v>35</v>
      </c>
      <c r="O149" s="7">
        <v>0.5</v>
      </c>
      <c r="P149" s="25">
        <v>20.85</v>
      </c>
      <c r="Q149" s="7">
        <v>334.1</v>
      </c>
      <c r="R149" s="25">
        <v>25.26</v>
      </c>
      <c r="S149" s="7">
        <v>44435</v>
      </c>
      <c r="T149" s="7">
        <v>40978</v>
      </c>
      <c r="U149" s="25">
        <v>28.82</v>
      </c>
    </row>
    <row r="150" spans="1:21" s="7" customFormat="1" x14ac:dyDescent="0.2">
      <c r="A150" s="45"/>
      <c r="B150" s="44"/>
      <c r="C150" s="43"/>
      <c r="D150" s="42"/>
      <c r="E150" s="43"/>
      <c r="F150" s="43"/>
      <c r="G150" s="43"/>
      <c r="H150" s="7">
        <v>2</v>
      </c>
      <c r="J150" s="7" t="s">
        <v>14</v>
      </c>
      <c r="K150" s="7">
        <v>0.6</v>
      </c>
      <c r="L150" s="7" t="s">
        <v>35</v>
      </c>
      <c r="O150" s="7">
        <v>0.4</v>
      </c>
      <c r="P150" s="25">
        <v>21.1</v>
      </c>
      <c r="Q150" s="7">
        <v>238.5</v>
      </c>
      <c r="R150" s="25">
        <v>18.52</v>
      </c>
      <c r="S150" s="7">
        <v>34822</v>
      </c>
      <c r="T150" s="7">
        <v>32500</v>
      </c>
      <c r="U150" s="25">
        <v>21.7</v>
      </c>
    </row>
    <row r="151" spans="1:21" s="7" customFormat="1" x14ac:dyDescent="0.2">
      <c r="A151" s="45"/>
      <c r="B151" s="44"/>
      <c r="C151" s="43"/>
      <c r="D151" s="42"/>
      <c r="E151" s="43"/>
      <c r="F151" s="43"/>
      <c r="G151" s="43"/>
      <c r="H151" s="7">
        <v>2</v>
      </c>
      <c r="J151" s="7" t="s">
        <v>14</v>
      </c>
      <c r="K151" s="7">
        <v>0.6</v>
      </c>
      <c r="L151" s="7" t="s">
        <v>35</v>
      </c>
      <c r="O151" s="7">
        <v>0.3</v>
      </c>
      <c r="P151" s="25">
        <v>20.95</v>
      </c>
      <c r="Q151" s="7">
        <v>180.5</v>
      </c>
      <c r="R151" s="25">
        <v>15.45</v>
      </c>
      <c r="S151" s="7">
        <v>16400</v>
      </c>
      <c r="T151" s="7">
        <v>15782</v>
      </c>
      <c r="U151" s="25">
        <v>11.46</v>
      </c>
    </row>
    <row r="152" spans="1:21" s="7" customFormat="1" x14ac:dyDescent="0.2">
      <c r="A152" s="45"/>
      <c r="B152" s="44"/>
      <c r="C152" s="43"/>
      <c r="D152" s="42"/>
      <c r="E152" s="43"/>
      <c r="F152" s="43"/>
      <c r="G152" s="43"/>
      <c r="H152" s="7">
        <v>2</v>
      </c>
      <c r="J152" s="7" t="s">
        <v>14</v>
      </c>
      <c r="K152" s="7">
        <v>0.6</v>
      </c>
      <c r="L152" s="7" t="s">
        <v>35</v>
      </c>
      <c r="O152" s="7">
        <v>0.1</v>
      </c>
      <c r="P152" s="25">
        <v>20.48</v>
      </c>
      <c r="Q152" s="7">
        <v>126</v>
      </c>
      <c r="R152" s="25">
        <v>10.31</v>
      </c>
      <c r="S152" s="7">
        <v>12200</v>
      </c>
      <c r="T152" s="7">
        <v>11200</v>
      </c>
      <c r="U152" s="25">
        <v>7.02</v>
      </c>
    </row>
    <row r="153" spans="1:21" s="7" customFormat="1" x14ac:dyDescent="0.2">
      <c r="A153" s="45"/>
      <c r="B153" s="44"/>
      <c r="C153" s="43"/>
      <c r="D153" s="42"/>
      <c r="E153" s="43"/>
      <c r="F153" s="43"/>
      <c r="G153" s="43"/>
      <c r="H153" s="7">
        <v>3</v>
      </c>
      <c r="I153" s="10">
        <v>0.65694444444444444</v>
      </c>
      <c r="J153" s="7" t="s">
        <v>14</v>
      </c>
      <c r="K153" s="7">
        <v>0.55000000000000004</v>
      </c>
      <c r="L153" s="7">
        <v>0.45</v>
      </c>
      <c r="O153" s="7">
        <v>0.55000000000000004</v>
      </c>
      <c r="P153" s="25">
        <v>20.85</v>
      </c>
      <c r="Q153" s="7">
        <v>416.5</v>
      </c>
      <c r="R153" s="25">
        <v>31.2</v>
      </c>
      <c r="S153" s="7">
        <v>44000</v>
      </c>
      <c r="T153" s="7">
        <v>40700</v>
      </c>
      <c r="U153" s="25">
        <v>28.56</v>
      </c>
    </row>
    <row r="154" spans="1:21" s="7" customFormat="1" x14ac:dyDescent="0.2">
      <c r="A154" s="45"/>
      <c r="B154" s="44"/>
      <c r="C154" s="43"/>
      <c r="D154" s="42"/>
      <c r="E154" s="43"/>
      <c r="F154" s="43"/>
      <c r="G154" s="43"/>
      <c r="H154" s="7">
        <v>3</v>
      </c>
      <c r="J154" s="7" t="s">
        <v>14</v>
      </c>
      <c r="K154" s="7">
        <v>0.55000000000000004</v>
      </c>
      <c r="L154" s="7">
        <v>0.45</v>
      </c>
      <c r="O154" s="7">
        <v>0.45</v>
      </c>
      <c r="P154" s="25">
        <v>21.16</v>
      </c>
      <c r="Q154" s="7">
        <v>386</v>
      </c>
      <c r="R154" s="25">
        <v>29.6</v>
      </c>
      <c r="S154" s="7">
        <v>43611</v>
      </c>
      <c r="T154" s="7">
        <v>40178</v>
      </c>
      <c r="U154" s="25">
        <v>28.15</v>
      </c>
    </row>
    <row r="155" spans="1:21" s="7" customFormat="1" x14ac:dyDescent="0.2">
      <c r="A155" s="45"/>
      <c r="B155" s="44"/>
      <c r="C155" s="43"/>
      <c r="D155" s="42"/>
      <c r="E155" s="43"/>
      <c r="F155" s="43"/>
      <c r="G155" s="43"/>
      <c r="H155" s="7">
        <v>3</v>
      </c>
      <c r="J155" s="7" t="s">
        <v>14</v>
      </c>
      <c r="K155" s="7">
        <v>0.55000000000000004</v>
      </c>
      <c r="L155" s="7">
        <v>0.45</v>
      </c>
      <c r="O155" s="7">
        <v>0.35</v>
      </c>
      <c r="P155" s="25">
        <v>21.4</v>
      </c>
      <c r="Q155" s="7">
        <v>356.9</v>
      </c>
      <c r="R155" s="25">
        <v>27.27</v>
      </c>
      <c r="S155" s="7">
        <v>40200</v>
      </c>
      <c r="T155" s="7">
        <v>37000</v>
      </c>
      <c r="U155" s="25">
        <v>25</v>
      </c>
    </row>
    <row r="156" spans="1:21" s="7" customFormat="1" x14ac:dyDescent="0.2">
      <c r="A156" s="45"/>
      <c r="B156" s="44"/>
      <c r="C156" s="43"/>
      <c r="D156" s="42"/>
      <c r="E156" s="43"/>
      <c r="F156" s="43"/>
      <c r="G156" s="43"/>
      <c r="H156" s="7">
        <v>3</v>
      </c>
      <c r="J156" s="7" t="s">
        <v>14</v>
      </c>
      <c r="K156" s="7">
        <v>0.55000000000000004</v>
      </c>
      <c r="L156" s="7">
        <v>0.45</v>
      </c>
      <c r="O156" s="7">
        <v>0.25</v>
      </c>
      <c r="P156" s="25">
        <v>21.35</v>
      </c>
      <c r="Q156" s="7">
        <v>270</v>
      </c>
      <c r="R156" s="25">
        <v>21.65</v>
      </c>
      <c r="S156" s="7">
        <v>9000</v>
      </c>
      <c r="T156" s="7">
        <v>7908</v>
      </c>
      <c r="U156" s="25">
        <v>11.77</v>
      </c>
    </row>
    <row r="157" spans="1:21" s="7" customFormat="1" x14ac:dyDescent="0.2">
      <c r="A157" s="45"/>
      <c r="B157" s="44"/>
      <c r="C157" s="43"/>
      <c r="D157" s="42"/>
      <c r="E157" s="43"/>
      <c r="F157" s="43"/>
      <c r="G157" s="43"/>
      <c r="H157" s="7">
        <v>3</v>
      </c>
      <c r="J157" s="7" t="s">
        <v>14</v>
      </c>
      <c r="K157" s="7">
        <v>0.55000000000000004</v>
      </c>
      <c r="L157" s="7">
        <v>0.45</v>
      </c>
      <c r="O157" s="7">
        <v>0.1</v>
      </c>
      <c r="P157" s="25">
        <v>21.33</v>
      </c>
      <c r="Q157" s="7">
        <v>145.19999999999999</v>
      </c>
      <c r="R157" s="25">
        <v>12.25</v>
      </c>
      <c r="S157" s="7">
        <v>4004</v>
      </c>
      <c r="T157" s="7">
        <v>3703</v>
      </c>
      <c r="U157" s="25">
        <v>2.1</v>
      </c>
    </row>
    <row r="158" spans="1:21" s="7" customFormat="1" x14ac:dyDescent="0.2">
      <c r="A158" s="45"/>
      <c r="B158" s="44"/>
      <c r="C158" s="43"/>
      <c r="D158" s="42"/>
      <c r="E158" s="43"/>
      <c r="F158" s="43"/>
      <c r="G158" s="43"/>
      <c r="H158" s="7">
        <v>4</v>
      </c>
      <c r="I158" s="8">
        <v>0.66666666666666663</v>
      </c>
      <c r="J158" s="7" t="s">
        <v>14</v>
      </c>
      <c r="K158" s="7">
        <v>0.4</v>
      </c>
      <c r="L158" s="7">
        <v>0.4</v>
      </c>
      <c r="O158" s="7">
        <v>0.4</v>
      </c>
      <c r="P158" s="25">
        <v>23.42</v>
      </c>
      <c r="Q158" s="7">
        <v>559.20000000000005</v>
      </c>
      <c r="R158" s="25">
        <v>40.520000000000003</v>
      </c>
      <c r="S158" s="7">
        <v>42276</v>
      </c>
      <c r="T158" s="7">
        <v>41200</v>
      </c>
      <c r="U158" s="25">
        <v>25.33</v>
      </c>
    </row>
    <row r="159" spans="1:21" s="7" customFormat="1" x14ac:dyDescent="0.2">
      <c r="A159" s="45"/>
      <c r="B159" s="44"/>
      <c r="C159" s="43"/>
      <c r="D159" s="42"/>
      <c r="E159" s="43"/>
      <c r="F159" s="43"/>
      <c r="G159" s="43"/>
      <c r="H159" s="7">
        <v>4</v>
      </c>
      <c r="J159" s="7" t="s">
        <v>14</v>
      </c>
      <c r="K159" s="7">
        <v>0.4</v>
      </c>
      <c r="L159" s="7">
        <v>0.4</v>
      </c>
      <c r="O159" s="7">
        <v>0.2</v>
      </c>
      <c r="P159" s="25">
        <v>20.7</v>
      </c>
      <c r="Q159" s="7">
        <v>150.69999999999999</v>
      </c>
      <c r="R159" s="25">
        <v>13.04</v>
      </c>
      <c r="S159" s="7">
        <v>5670</v>
      </c>
      <c r="T159" s="7">
        <v>5000</v>
      </c>
      <c r="U159" s="25">
        <v>2.4300000000000002</v>
      </c>
    </row>
    <row r="160" spans="1:21" s="7" customFormat="1" x14ac:dyDescent="0.2">
      <c r="A160" s="45"/>
      <c r="B160" s="44"/>
      <c r="C160" s="43"/>
      <c r="D160" s="42"/>
      <c r="E160" s="43"/>
      <c r="F160" s="43"/>
      <c r="G160" s="43"/>
      <c r="H160" s="7">
        <v>4</v>
      </c>
      <c r="J160" s="7" t="s">
        <v>14</v>
      </c>
      <c r="K160" s="7">
        <v>0.4</v>
      </c>
      <c r="L160" s="7">
        <v>0.4</v>
      </c>
      <c r="O160" s="7">
        <v>0</v>
      </c>
      <c r="P160" s="25">
        <v>20.25</v>
      </c>
      <c r="Q160" s="7">
        <v>119.7</v>
      </c>
      <c r="R160" s="25">
        <v>10.64</v>
      </c>
      <c r="S160" s="7">
        <v>2608</v>
      </c>
      <c r="T160" s="7">
        <v>2388</v>
      </c>
      <c r="U160" s="25">
        <v>1.36</v>
      </c>
    </row>
    <row r="161" spans="1:21" s="7" customFormat="1" ht="30" customHeight="1" x14ac:dyDescent="0.2">
      <c r="A161" s="45" t="s">
        <v>63</v>
      </c>
      <c r="B161" s="44">
        <v>41010</v>
      </c>
      <c r="C161" s="43" t="s">
        <v>64</v>
      </c>
      <c r="D161" s="42" t="s">
        <v>65</v>
      </c>
      <c r="E161" s="43" t="s">
        <v>34</v>
      </c>
      <c r="F161" s="43"/>
      <c r="G161" s="43" t="s">
        <v>25</v>
      </c>
      <c r="H161" s="7">
        <v>1</v>
      </c>
      <c r="I161" s="8">
        <v>0.53125</v>
      </c>
      <c r="J161" s="7" t="s">
        <v>14</v>
      </c>
      <c r="K161" s="7">
        <v>0.8</v>
      </c>
      <c r="L161" s="7">
        <v>0.4</v>
      </c>
      <c r="O161" s="7">
        <v>0.8</v>
      </c>
      <c r="P161" s="25">
        <v>12.45</v>
      </c>
      <c r="Q161" s="7">
        <v>113.6</v>
      </c>
      <c r="R161" s="25">
        <v>12.06</v>
      </c>
      <c r="S161" s="7">
        <v>507</v>
      </c>
      <c r="T161" s="7">
        <v>386</v>
      </c>
      <c r="U161" s="25">
        <v>0.25</v>
      </c>
    </row>
    <row r="162" spans="1:21" s="7" customFormat="1" x14ac:dyDescent="0.2">
      <c r="A162" s="45"/>
      <c r="B162" s="44"/>
      <c r="C162" s="43"/>
      <c r="D162" s="42"/>
      <c r="E162" s="43"/>
      <c r="F162" s="43"/>
      <c r="G162" s="43"/>
      <c r="H162" s="7">
        <v>1</v>
      </c>
      <c r="J162" s="7" t="s">
        <v>14</v>
      </c>
      <c r="K162" s="7">
        <v>0.8</v>
      </c>
      <c r="L162" s="7">
        <v>0.4</v>
      </c>
      <c r="O162" s="7">
        <v>0.6</v>
      </c>
      <c r="P162" s="25">
        <v>12.52</v>
      </c>
      <c r="Q162" s="7">
        <v>110.5</v>
      </c>
      <c r="R162" s="25">
        <v>11.74</v>
      </c>
      <c r="S162" s="7">
        <v>505</v>
      </c>
      <c r="T162" s="7">
        <v>385</v>
      </c>
      <c r="U162" s="25">
        <v>0.25</v>
      </c>
    </row>
    <row r="163" spans="1:21" s="7" customFormat="1" x14ac:dyDescent="0.2">
      <c r="A163" s="45"/>
      <c r="B163" s="44"/>
      <c r="C163" s="43"/>
      <c r="D163" s="42"/>
      <c r="E163" s="43"/>
      <c r="F163" s="43"/>
      <c r="G163" s="43"/>
      <c r="H163" s="7">
        <v>1</v>
      </c>
      <c r="J163" s="7" t="s">
        <v>14</v>
      </c>
      <c r="K163" s="7">
        <v>0.8</v>
      </c>
      <c r="L163" s="7">
        <v>0.4</v>
      </c>
      <c r="O163" s="7">
        <v>4</v>
      </c>
      <c r="P163" s="25">
        <v>12.68</v>
      </c>
      <c r="Q163" s="7">
        <v>110.4</v>
      </c>
      <c r="R163" s="25">
        <v>11.71</v>
      </c>
      <c r="S163" s="7">
        <v>504</v>
      </c>
      <c r="T163" s="7">
        <v>385</v>
      </c>
      <c r="U163" s="25">
        <v>0.25</v>
      </c>
    </row>
    <row r="164" spans="1:21" s="7" customFormat="1" x14ac:dyDescent="0.2">
      <c r="A164" s="45"/>
      <c r="B164" s="44"/>
      <c r="C164" s="43"/>
      <c r="D164" s="42"/>
      <c r="E164" s="43"/>
      <c r="F164" s="43"/>
      <c r="G164" s="43"/>
      <c r="H164" s="7">
        <v>1</v>
      </c>
      <c r="J164" s="7" t="s">
        <v>14</v>
      </c>
      <c r="K164" s="7">
        <v>0.8</v>
      </c>
      <c r="L164" s="7">
        <v>0.4</v>
      </c>
      <c r="O164" s="7">
        <v>0.2</v>
      </c>
      <c r="P164" s="25">
        <v>12.53</v>
      </c>
      <c r="Q164" s="7">
        <v>110.2</v>
      </c>
      <c r="R164" s="25">
        <v>11.71</v>
      </c>
      <c r="S164" s="7">
        <v>506</v>
      </c>
      <c r="T164" s="7">
        <v>386</v>
      </c>
      <c r="U164" s="25">
        <v>0.25</v>
      </c>
    </row>
    <row r="165" spans="1:21" s="7" customFormat="1" x14ac:dyDescent="0.2">
      <c r="A165" s="45"/>
      <c r="B165" s="44"/>
      <c r="C165" s="43"/>
      <c r="D165" s="42"/>
      <c r="E165" s="43"/>
      <c r="F165" s="43"/>
      <c r="G165" s="43"/>
      <c r="H165" s="7">
        <v>1</v>
      </c>
      <c r="J165" s="7" t="s">
        <v>14</v>
      </c>
      <c r="K165" s="7">
        <v>0.8</v>
      </c>
      <c r="L165" s="7">
        <v>0.4</v>
      </c>
      <c r="O165" s="7">
        <v>0</v>
      </c>
      <c r="P165" s="25">
        <v>12.56</v>
      </c>
      <c r="Q165" s="7">
        <v>110.2</v>
      </c>
      <c r="R165" s="25">
        <v>11.72</v>
      </c>
      <c r="S165" s="7">
        <v>507</v>
      </c>
      <c r="T165" s="7">
        <v>387</v>
      </c>
      <c r="U165" s="25">
        <v>0.25</v>
      </c>
    </row>
    <row r="166" spans="1:21" s="7" customFormat="1" x14ac:dyDescent="0.2">
      <c r="A166" s="45"/>
      <c r="B166" s="44"/>
      <c r="C166" s="43"/>
      <c r="D166" s="42"/>
      <c r="E166" s="43"/>
      <c r="F166" s="43"/>
      <c r="G166" s="43"/>
      <c r="H166" s="7">
        <v>2</v>
      </c>
      <c r="I166" s="10">
        <v>4.1666666666666664E-2</v>
      </c>
      <c r="J166" s="7" t="s">
        <v>14</v>
      </c>
      <c r="K166" s="7">
        <v>1</v>
      </c>
      <c r="L166" s="7">
        <v>0.5</v>
      </c>
      <c r="O166" s="7">
        <v>0.9</v>
      </c>
      <c r="P166" s="25">
        <v>12.4</v>
      </c>
      <c r="Q166" s="7">
        <v>109.9</v>
      </c>
      <c r="R166" s="25">
        <v>11.7</v>
      </c>
      <c r="S166" s="7">
        <v>519</v>
      </c>
      <c r="T166" s="7">
        <v>314</v>
      </c>
      <c r="U166" s="25">
        <v>0.25</v>
      </c>
    </row>
    <row r="167" spans="1:21" s="7" customFormat="1" x14ac:dyDescent="0.2">
      <c r="A167" s="45"/>
      <c r="B167" s="44"/>
      <c r="C167" s="43"/>
      <c r="D167" s="42"/>
      <c r="E167" s="43"/>
      <c r="F167" s="43"/>
      <c r="G167" s="43"/>
      <c r="H167" s="7">
        <v>2</v>
      </c>
      <c r="J167" s="7" t="s">
        <v>14</v>
      </c>
      <c r="K167" s="7">
        <v>1</v>
      </c>
      <c r="L167" s="7">
        <v>0.5</v>
      </c>
      <c r="O167" s="7">
        <v>0.65</v>
      </c>
      <c r="P167" s="25">
        <v>12.42</v>
      </c>
      <c r="Q167" s="7">
        <v>109.7</v>
      </c>
      <c r="R167" s="25">
        <v>11.68</v>
      </c>
      <c r="S167" s="7">
        <v>517</v>
      </c>
      <c r="T167" s="7">
        <v>392</v>
      </c>
      <c r="U167" s="25">
        <v>0.25</v>
      </c>
    </row>
    <row r="168" spans="1:21" s="7" customFormat="1" x14ac:dyDescent="0.2">
      <c r="A168" s="45"/>
      <c r="B168" s="44"/>
      <c r="C168" s="43"/>
      <c r="D168" s="42"/>
      <c r="E168" s="43"/>
      <c r="F168" s="43"/>
      <c r="G168" s="43"/>
      <c r="H168" s="7">
        <v>2</v>
      </c>
      <c r="J168" s="7" t="s">
        <v>14</v>
      </c>
      <c r="K168" s="7">
        <v>1</v>
      </c>
      <c r="L168" s="7">
        <v>0.5</v>
      </c>
      <c r="O168" s="7">
        <v>0.4</v>
      </c>
      <c r="P168" s="25">
        <v>12.44</v>
      </c>
      <c r="Q168" s="7">
        <v>109</v>
      </c>
      <c r="R168" s="25">
        <v>11.61</v>
      </c>
      <c r="S168" s="7">
        <v>518</v>
      </c>
      <c r="T168" s="7">
        <v>393</v>
      </c>
      <c r="U168" s="25">
        <v>0.25</v>
      </c>
    </row>
    <row r="169" spans="1:21" s="7" customFormat="1" x14ac:dyDescent="0.2">
      <c r="A169" s="45"/>
      <c r="B169" s="44"/>
      <c r="C169" s="43"/>
      <c r="D169" s="42"/>
      <c r="E169" s="43"/>
      <c r="F169" s="43"/>
      <c r="G169" s="43"/>
      <c r="H169" s="7">
        <v>2</v>
      </c>
      <c r="J169" s="7" t="s">
        <v>14</v>
      </c>
      <c r="K169" s="7">
        <v>1</v>
      </c>
      <c r="L169" s="7">
        <v>0.5</v>
      </c>
      <c r="O169" s="7">
        <v>0.24</v>
      </c>
      <c r="P169" s="25">
        <v>12.42</v>
      </c>
      <c r="Q169" s="7">
        <v>108.9</v>
      </c>
      <c r="R169" s="25">
        <v>11.59</v>
      </c>
      <c r="S169" s="7">
        <v>513</v>
      </c>
      <c r="T169" s="7">
        <v>390</v>
      </c>
      <c r="U169" s="25">
        <v>0.25</v>
      </c>
    </row>
    <row r="170" spans="1:21" s="7" customFormat="1" x14ac:dyDescent="0.2">
      <c r="A170" s="45"/>
      <c r="B170" s="44"/>
      <c r="C170" s="43"/>
      <c r="D170" s="42"/>
      <c r="E170" s="43"/>
      <c r="F170" s="43"/>
      <c r="G170" s="43"/>
      <c r="H170" s="7">
        <v>2</v>
      </c>
      <c r="J170" s="7" t="s">
        <v>14</v>
      </c>
      <c r="K170" s="7">
        <v>1</v>
      </c>
      <c r="L170" s="7">
        <v>0.5</v>
      </c>
      <c r="O170" s="7">
        <v>0</v>
      </c>
      <c r="P170" s="25">
        <v>12.44</v>
      </c>
      <c r="Q170" s="7">
        <v>108.5</v>
      </c>
      <c r="R170" s="25">
        <v>11.57</v>
      </c>
      <c r="S170" s="7">
        <v>513</v>
      </c>
      <c r="T170" s="7">
        <v>390</v>
      </c>
      <c r="U170" s="25">
        <v>0.25</v>
      </c>
    </row>
    <row r="171" spans="1:21" s="7" customFormat="1" x14ac:dyDescent="0.2">
      <c r="A171" s="45"/>
      <c r="B171" s="44"/>
      <c r="C171" s="43"/>
      <c r="D171" s="42"/>
      <c r="E171" s="43"/>
      <c r="F171" s="43"/>
      <c r="G171" s="43"/>
      <c r="H171" s="7">
        <v>3</v>
      </c>
      <c r="I171" s="10">
        <v>4.8611111111111112E-2</v>
      </c>
      <c r="J171" s="7" t="s">
        <v>14</v>
      </c>
      <c r="K171" s="7">
        <v>0.6</v>
      </c>
      <c r="L171" s="7">
        <v>0.6</v>
      </c>
      <c r="O171" s="7">
        <v>0.6</v>
      </c>
      <c r="P171" s="25">
        <v>12.37</v>
      </c>
      <c r="Q171" s="7">
        <v>112.2</v>
      </c>
      <c r="R171" s="25">
        <v>11.9</v>
      </c>
      <c r="S171" s="7">
        <v>513</v>
      </c>
      <c r="T171" s="7">
        <v>389</v>
      </c>
      <c r="U171" s="25">
        <v>0.25</v>
      </c>
    </row>
    <row r="172" spans="1:21" s="7" customFormat="1" x14ac:dyDescent="0.2">
      <c r="A172" s="45"/>
      <c r="B172" s="44"/>
      <c r="C172" s="43"/>
      <c r="D172" s="42"/>
      <c r="E172" s="43"/>
      <c r="F172" s="43"/>
      <c r="G172" s="43"/>
      <c r="H172" s="7">
        <v>3</v>
      </c>
      <c r="J172" s="7" t="s">
        <v>14</v>
      </c>
      <c r="K172" s="7">
        <v>0.6</v>
      </c>
      <c r="L172" s="7">
        <v>0.6</v>
      </c>
      <c r="O172" s="7">
        <v>0.5</v>
      </c>
      <c r="P172" s="25">
        <v>12.48</v>
      </c>
      <c r="Q172" s="7">
        <v>111.2</v>
      </c>
      <c r="R172" s="25">
        <v>11.83</v>
      </c>
      <c r="S172" s="7">
        <v>513</v>
      </c>
      <c r="T172" s="7">
        <v>390</v>
      </c>
      <c r="U172" s="25">
        <v>0.25</v>
      </c>
    </row>
    <row r="173" spans="1:21" s="7" customFormat="1" x14ac:dyDescent="0.2">
      <c r="A173" s="45"/>
      <c r="B173" s="44"/>
      <c r="C173" s="43"/>
      <c r="D173" s="42"/>
      <c r="E173" s="43"/>
      <c r="F173" s="43"/>
      <c r="G173" s="43"/>
      <c r="H173" s="7">
        <v>3</v>
      </c>
      <c r="J173" s="7" t="s">
        <v>14</v>
      </c>
      <c r="K173" s="7">
        <v>0.6</v>
      </c>
      <c r="L173" s="7">
        <v>0.6</v>
      </c>
      <c r="O173" s="7">
        <v>0.4</v>
      </c>
      <c r="P173" s="25">
        <v>12.44</v>
      </c>
      <c r="Q173" s="7">
        <v>110.1</v>
      </c>
      <c r="R173" s="25">
        <v>11.74</v>
      </c>
      <c r="S173" s="7">
        <v>512</v>
      </c>
      <c r="T173" s="7">
        <v>389</v>
      </c>
      <c r="U173" s="25">
        <v>0.25</v>
      </c>
    </row>
    <row r="174" spans="1:21" s="7" customFormat="1" x14ac:dyDescent="0.2">
      <c r="A174" s="45"/>
      <c r="B174" s="44"/>
      <c r="C174" s="43"/>
      <c r="D174" s="42"/>
      <c r="E174" s="43"/>
      <c r="F174" s="43"/>
      <c r="G174" s="43"/>
      <c r="H174" s="7">
        <v>3</v>
      </c>
      <c r="J174" s="7" t="s">
        <v>14</v>
      </c>
      <c r="K174" s="7">
        <v>0.6</v>
      </c>
      <c r="L174" s="7">
        <v>0.6</v>
      </c>
      <c r="O174" s="7">
        <v>0.2</v>
      </c>
      <c r="P174" s="25">
        <v>12.38</v>
      </c>
      <c r="Q174" s="7">
        <v>110.2</v>
      </c>
      <c r="R174" s="25">
        <v>11.75</v>
      </c>
      <c r="S174" s="7">
        <v>513</v>
      </c>
      <c r="T174" s="7">
        <v>390</v>
      </c>
      <c r="U174" s="25">
        <v>0.25</v>
      </c>
    </row>
    <row r="175" spans="1:21" s="7" customFormat="1" x14ac:dyDescent="0.2">
      <c r="A175" s="45"/>
      <c r="B175" s="44"/>
      <c r="C175" s="43"/>
      <c r="D175" s="42"/>
      <c r="E175" s="43"/>
      <c r="F175" s="43"/>
      <c r="G175" s="43"/>
      <c r="H175" s="7">
        <v>3</v>
      </c>
      <c r="J175" s="7" t="s">
        <v>14</v>
      </c>
      <c r="K175" s="7">
        <v>0.6</v>
      </c>
      <c r="L175" s="7">
        <v>0.6</v>
      </c>
      <c r="O175" s="7">
        <v>0</v>
      </c>
      <c r="P175" s="25">
        <v>12.41</v>
      </c>
      <c r="Q175" s="7">
        <v>110.1</v>
      </c>
      <c r="R175" s="25">
        <v>11.73</v>
      </c>
      <c r="S175" s="7">
        <v>513</v>
      </c>
      <c r="T175" s="7">
        <v>390</v>
      </c>
      <c r="U175" s="25">
        <v>0.25</v>
      </c>
    </row>
    <row r="176" spans="1:21" s="7" customFormat="1" ht="30" customHeight="1" x14ac:dyDescent="0.2">
      <c r="A176" s="45" t="s">
        <v>66</v>
      </c>
      <c r="B176" s="44">
        <v>41008</v>
      </c>
      <c r="C176" s="43" t="s">
        <v>67</v>
      </c>
      <c r="D176" s="42" t="s">
        <v>68</v>
      </c>
      <c r="E176" s="43" t="s">
        <v>34</v>
      </c>
      <c r="F176" s="43" t="s">
        <v>48</v>
      </c>
      <c r="G176" s="43" t="s">
        <v>25</v>
      </c>
      <c r="H176" s="7">
        <v>1</v>
      </c>
      <c r="I176" s="8">
        <v>0.59375</v>
      </c>
      <c r="J176" s="7" t="s">
        <v>14</v>
      </c>
      <c r="K176" s="7">
        <v>1.7</v>
      </c>
      <c r="L176" s="7" t="s">
        <v>4</v>
      </c>
      <c r="O176" s="7">
        <v>1.7</v>
      </c>
      <c r="P176" s="25">
        <v>11.74</v>
      </c>
      <c r="Q176" s="7">
        <v>109</v>
      </c>
      <c r="R176" s="25">
        <v>9.75</v>
      </c>
      <c r="S176" s="7">
        <v>47371</v>
      </c>
      <c r="T176" s="7">
        <v>35365</v>
      </c>
      <c r="U176" s="25">
        <v>30.73</v>
      </c>
    </row>
    <row r="177" spans="1:21" s="7" customFormat="1" x14ac:dyDescent="0.2">
      <c r="A177" s="45"/>
      <c r="B177" s="44"/>
      <c r="C177" s="43"/>
      <c r="D177" s="42"/>
      <c r="E177" s="43"/>
      <c r="F177" s="43"/>
      <c r="G177" s="43"/>
      <c r="H177" s="7">
        <v>1</v>
      </c>
      <c r="J177" s="7" t="s">
        <v>14</v>
      </c>
      <c r="K177" s="7">
        <v>1.7</v>
      </c>
      <c r="L177" s="7" t="s">
        <v>4</v>
      </c>
      <c r="O177" s="7">
        <v>1.3</v>
      </c>
      <c r="P177" s="25">
        <v>11.75</v>
      </c>
      <c r="Q177" s="7">
        <v>106.6</v>
      </c>
      <c r="R177" s="25">
        <v>9.5399999999999991</v>
      </c>
      <c r="S177" s="7">
        <v>47341</v>
      </c>
      <c r="T177" s="7">
        <v>35363</v>
      </c>
      <c r="U177" s="25">
        <v>30.72</v>
      </c>
    </row>
    <row r="178" spans="1:21" s="7" customFormat="1" x14ac:dyDescent="0.2">
      <c r="A178" s="45"/>
      <c r="B178" s="44"/>
      <c r="C178" s="43"/>
      <c r="D178" s="42"/>
      <c r="E178" s="43"/>
      <c r="F178" s="43"/>
      <c r="G178" s="43"/>
      <c r="H178" s="7">
        <v>1</v>
      </c>
      <c r="J178" s="7" t="s">
        <v>14</v>
      </c>
      <c r="K178" s="7">
        <v>1.7</v>
      </c>
      <c r="L178" s="7" t="s">
        <v>4</v>
      </c>
      <c r="O178" s="7">
        <v>0.9</v>
      </c>
      <c r="P178" s="25">
        <v>11.78</v>
      </c>
      <c r="Q178" s="7">
        <v>107.2</v>
      </c>
      <c r="R178" s="25">
        <v>9.57</v>
      </c>
      <c r="S178" s="7">
        <v>47240</v>
      </c>
      <c r="T178" s="7">
        <v>35313</v>
      </c>
      <c r="U178" s="25">
        <v>30.64</v>
      </c>
    </row>
    <row r="179" spans="1:21" s="7" customFormat="1" x14ac:dyDescent="0.2">
      <c r="A179" s="45"/>
      <c r="B179" s="44"/>
      <c r="C179" s="43"/>
      <c r="D179" s="42"/>
      <c r="E179" s="43"/>
      <c r="F179" s="43"/>
      <c r="G179" s="43"/>
      <c r="H179" s="7">
        <v>1</v>
      </c>
      <c r="J179" s="7" t="s">
        <v>14</v>
      </c>
      <c r="K179" s="7">
        <v>1.7</v>
      </c>
      <c r="L179" s="7" t="s">
        <v>4</v>
      </c>
      <c r="O179" s="7">
        <v>0.5</v>
      </c>
      <c r="P179" s="25">
        <v>12.53</v>
      </c>
      <c r="Q179" s="7">
        <v>108.9</v>
      </c>
      <c r="R179" s="25">
        <v>9.7100000000000009</v>
      </c>
      <c r="S179" s="7">
        <v>43977</v>
      </c>
      <c r="T179" s="7">
        <v>33760</v>
      </c>
      <c r="U179" s="25">
        <v>28.95</v>
      </c>
    </row>
    <row r="180" spans="1:21" s="7" customFormat="1" x14ac:dyDescent="0.2">
      <c r="A180" s="45"/>
      <c r="B180" s="44"/>
      <c r="C180" s="43"/>
      <c r="D180" s="42"/>
      <c r="E180" s="43"/>
      <c r="F180" s="43"/>
      <c r="G180" s="43"/>
      <c r="H180" s="7">
        <v>1</v>
      </c>
      <c r="J180" s="7" t="s">
        <v>14</v>
      </c>
      <c r="K180" s="7">
        <v>1.7</v>
      </c>
      <c r="L180" s="7" t="s">
        <v>4</v>
      </c>
      <c r="O180" s="7">
        <v>0</v>
      </c>
      <c r="P180" s="25">
        <v>12.75</v>
      </c>
      <c r="Q180" s="7">
        <v>103.1</v>
      </c>
      <c r="R180" s="25">
        <v>10.5</v>
      </c>
      <c r="S180" s="7">
        <v>9620</v>
      </c>
      <c r="T180" s="7">
        <v>7469</v>
      </c>
      <c r="U180" s="25">
        <v>5.51</v>
      </c>
    </row>
    <row r="181" spans="1:21" s="7" customFormat="1" x14ac:dyDescent="0.2">
      <c r="A181" s="45"/>
      <c r="B181" s="44"/>
      <c r="C181" s="43"/>
      <c r="D181" s="42"/>
      <c r="E181" s="43"/>
      <c r="F181" s="43"/>
      <c r="G181" s="43"/>
      <c r="H181" s="7">
        <v>2</v>
      </c>
      <c r="I181" s="10">
        <v>0.61458333333333337</v>
      </c>
      <c r="J181" s="7" t="s">
        <v>14</v>
      </c>
      <c r="K181" s="7">
        <v>1.6</v>
      </c>
      <c r="L181" s="7" t="s">
        <v>4</v>
      </c>
      <c r="O181" s="7">
        <v>1.6</v>
      </c>
      <c r="P181" s="25">
        <v>11.79</v>
      </c>
      <c r="Q181" s="7">
        <v>114.2</v>
      </c>
      <c r="R181" s="25">
        <v>9.85</v>
      </c>
      <c r="S181" s="7">
        <v>47142</v>
      </c>
      <c r="T181" s="7">
        <v>35260</v>
      </c>
      <c r="U181" s="25">
        <v>30.58</v>
      </c>
    </row>
    <row r="182" spans="1:21" s="7" customFormat="1" x14ac:dyDescent="0.2">
      <c r="A182" s="45"/>
      <c r="B182" s="44"/>
      <c r="C182" s="43"/>
      <c r="D182" s="42"/>
      <c r="E182" s="43"/>
      <c r="F182" s="43"/>
      <c r="G182" s="43"/>
      <c r="H182" s="7">
        <v>2</v>
      </c>
      <c r="J182" s="7" t="s">
        <v>14</v>
      </c>
      <c r="K182" s="7">
        <v>1.6</v>
      </c>
      <c r="L182" s="7" t="s">
        <v>4</v>
      </c>
      <c r="O182" s="7">
        <v>1.2</v>
      </c>
      <c r="P182" s="25">
        <v>11.82</v>
      </c>
      <c r="Q182" s="7">
        <v>104.8</v>
      </c>
      <c r="R182" s="25">
        <v>9.34</v>
      </c>
      <c r="S182" s="7">
        <v>47057</v>
      </c>
      <c r="T182" s="7">
        <v>35235</v>
      </c>
      <c r="U182" s="25">
        <v>30.57</v>
      </c>
    </row>
    <row r="183" spans="1:21" s="7" customFormat="1" x14ac:dyDescent="0.2">
      <c r="A183" s="45"/>
      <c r="B183" s="44"/>
      <c r="C183" s="43"/>
      <c r="D183" s="42"/>
      <c r="E183" s="43"/>
      <c r="F183" s="43"/>
      <c r="G183" s="43"/>
      <c r="H183" s="7">
        <v>2</v>
      </c>
      <c r="J183" s="7" t="s">
        <v>14</v>
      </c>
      <c r="K183" s="7">
        <v>1.6</v>
      </c>
      <c r="L183" s="7" t="s">
        <v>4</v>
      </c>
      <c r="O183" s="7">
        <v>0.9</v>
      </c>
      <c r="P183" s="25">
        <v>12.08</v>
      </c>
      <c r="Q183" s="7">
        <v>108.5</v>
      </c>
      <c r="R183" s="25">
        <v>9.66</v>
      </c>
      <c r="S183" s="7">
        <v>46312</v>
      </c>
      <c r="T183" s="7">
        <v>34823</v>
      </c>
      <c r="U183" s="25">
        <v>29.85</v>
      </c>
    </row>
    <row r="184" spans="1:21" s="7" customFormat="1" x14ac:dyDescent="0.2">
      <c r="A184" s="45"/>
      <c r="B184" s="44"/>
      <c r="C184" s="43"/>
      <c r="D184" s="42"/>
      <c r="E184" s="43"/>
      <c r="F184" s="43"/>
      <c r="G184" s="43"/>
      <c r="H184" s="7">
        <v>2</v>
      </c>
      <c r="J184" s="7" t="s">
        <v>14</v>
      </c>
      <c r="K184" s="7">
        <v>1.6</v>
      </c>
      <c r="L184" s="7" t="s">
        <v>4</v>
      </c>
      <c r="O184" s="7">
        <v>0.5</v>
      </c>
      <c r="P184" s="25">
        <v>13.67</v>
      </c>
      <c r="Q184" s="7">
        <v>104.2</v>
      </c>
      <c r="R184" s="25">
        <v>10.6</v>
      </c>
      <c r="S184" s="7">
        <v>10550</v>
      </c>
      <c r="T184" s="7">
        <v>8834</v>
      </c>
      <c r="U184" s="25">
        <v>7.5</v>
      </c>
    </row>
    <row r="185" spans="1:21" s="7" customFormat="1" x14ac:dyDescent="0.2">
      <c r="A185" s="45"/>
      <c r="B185" s="44"/>
      <c r="C185" s="43"/>
      <c r="D185" s="42"/>
      <c r="E185" s="43"/>
      <c r="F185" s="43"/>
      <c r="G185" s="43"/>
      <c r="H185" s="7">
        <v>2</v>
      </c>
      <c r="J185" s="7" t="s">
        <v>14</v>
      </c>
      <c r="K185" s="7">
        <v>1.6</v>
      </c>
      <c r="L185" s="7" t="s">
        <v>4</v>
      </c>
      <c r="O185" s="7">
        <v>0</v>
      </c>
      <c r="P185" s="25">
        <v>13.67</v>
      </c>
      <c r="Q185" s="7">
        <v>101.9</v>
      </c>
      <c r="R185" s="25">
        <v>10.33</v>
      </c>
      <c r="S185" s="7">
        <v>4880</v>
      </c>
      <c r="T185" s="7">
        <v>3963</v>
      </c>
      <c r="U185" s="25">
        <v>2.8</v>
      </c>
    </row>
    <row r="186" spans="1:21" s="7" customFormat="1" x14ac:dyDescent="0.2">
      <c r="A186" s="45"/>
      <c r="B186" s="44"/>
      <c r="C186" s="43"/>
      <c r="D186" s="42"/>
      <c r="E186" s="43"/>
      <c r="F186" s="43"/>
      <c r="G186" s="43"/>
      <c r="H186" s="7">
        <v>3</v>
      </c>
      <c r="I186" s="10">
        <v>0.63541666666666663</v>
      </c>
      <c r="J186" s="7" t="s">
        <v>14</v>
      </c>
      <c r="K186" s="7">
        <v>0.8</v>
      </c>
      <c r="L186" s="7" t="s">
        <v>4</v>
      </c>
      <c r="O186" s="7">
        <v>0.8</v>
      </c>
      <c r="P186" s="25">
        <v>12.27</v>
      </c>
      <c r="Q186" s="7">
        <v>102.8</v>
      </c>
      <c r="R186" s="25">
        <v>9.1999999999999993</v>
      </c>
      <c r="S186" s="7">
        <v>44653</v>
      </c>
      <c r="T186" s="7">
        <v>33552</v>
      </c>
      <c r="U186" s="25">
        <v>28.65</v>
      </c>
    </row>
    <row r="187" spans="1:21" s="7" customFormat="1" x14ac:dyDescent="0.2">
      <c r="A187" s="45"/>
      <c r="B187" s="44"/>
      <c r="C187" s="43"/>
      <c r="D187" s="42"/>
      <c r="E187" s="43"/>
      <c r="F187" s="43"/>
      <c r="G187" s="43"/>
      <c r="H187" s="7">
        <v>3</v>
      </c>
      <c r="J187" s="7" t="s">
        <v>14</v>
      </c>
      <c r="K187" s="7">
        <v>0.8</v>
      </c>
      <c r="L187" s="7" t="s">
        <v>4</v>
      </c>
      <c r="O187" s="7">
        <v>0.65</v>
      </c>
      <c r="P187" s="25">
        <v>11.64</v>
      </c>
      <c r="Q187" s="7">
        <v>101.9</v>
      </c>
      <c r="R187" s="25">
        <v>10.57</v>
      </c>
      <c r="S187" s="7">
        <v>5534</v>
      </c>
      <c r="T187" s="7">
        <v>4453</v>
      </c>
      <c r="U187" s="25">
        <v>4.92</v>
      </c>
    </row>
    <row r="188" spans="1:21" s="7" customFormat="1" x14ac:dyDescent="0.2">
      <c r="A188" s="45"/>
      <c r="B188" s="44"/>
      <c r="C188" s="43"/>
      <c r="D188" s="42"/>
      <c r="E188" s="43"/>
      <c r="F188" s="43"/>
      <c r="G188" s="43"/>
      <c r="H188" s="7">
        <v>3</v>
      </c>
      <c r="J188" s="7" t="s">
        <v>14</v>
      </c>
      <c r="K188" s="7">
        <v>0.8</v>
      </c>
      <c r="L188" s="7" t="s">
        <v>4</v>
      </c>
      <c r="O188" s="7">
        <v>0.5</v>
      </c>
      <c r="P188" s="25">
        <v>11.68</v>
      </c>
      <c r="Q188" s="7">
        <v>101.9</v>
      </c>
      <c r="R188" s="25">
        <v>10.77</v>
      </c>
      <c r="S188" s="7">
        <v>6573</v>
      </c>
      <c r="T188" s="7">
        <v>4965</v>
      </c>
      <c r="U188" s="25">
        <v>3.76</v>
      </c>
    </row>
    <row r="189" spans="1:21" s="7" customFormat="1" x14ac:dyDescent="0.2">
      <c r="A189" s="45"/>
      <c r="B189" s="44"/>
      <c r="C189" s="43"/>
      <c r="D189" s="42"/>
      <c r="E189" s="43"/>
      <c r="F189" s="43"/>
      <c r="G189" s="43"/>
      <c r="H189" s="7">
        <v>3</v>
      </c>
      <c r="J189" s="7" t="s">
        <v>14</v>
      </c>
      <c r="K189" s="7">
        <v>0.8</v>
      </c>
      <c r="L189" s="7" t="s">
        <v>4</v>
      </c>
      <c r="O189" s="7">
        <v>0.35</v>
      </c>
      <c r="P189" s="25">
        <v>11.71</v>
      </c>
      <c r="Q189" s="7">
        <v>103.5</v>
      </c>
      <c r="R189" s="25">
        <v>11.11</v>
      </c>
      <c r="S189" s="7">
        <v>2910</v>
      </c>
      <c r="T189" s="7">
        <v>2176</v>
      </c>
      <c r="U189" s="25">
        <v>1.54</v>
      </c>
    </row>
    <row r="190" spans="1:21" s="7" customFormat="1" x14ac:dyDescent="0.2">
      <c r="A190" s="45"/>
      <c r="B190" s="44"/>
      <c r="C190" s="43"/>
      <c r="D190" s="42"/>
      <c r="E190" s="43"/>
      <c r="F190" s="43"/>
      <c r="G190" s="43"/>
      <c r="H190" s="7">
        <v>3</v>
      </c>
      <c r="J190" s="7" t="s">
        <v>14</v>
      </c>
      <c r="K190" s="7">
        <v>0.8</v>
      </c>
      <c r="L190" s="7" t="s">
        <v>4</v>
      </c>
      <c r="O190" s="7">
        <v>0</v>
      </c>
      <c r="P190" s="25">
        <v>11.64</v>
      </c>
      <c r="Q190" s="7">
        <v>103.1</v>
      </c>
      <c r="R190" s="25">
        <v>11.13</v>
      </c>
      <c r="S190" s="7">
        <v>2873</v>
      </c>
      <c r="T190" s="7">
        <v>2066</v>
      </c>
      <c r="U190" s="25">
        <v>1.4</v>
      </c>
    </row>
    <row r="191" spans="1:21" s="7" customFormat="1" ht="30" customHeight="1" x14ac:dyDescent="0.2">
      <c r="A191" s="45" t="s">
        <v>69</v>
      </c>
      <c r="B191" s="44">
        <v>41010</v>
      </c>
      <c r="C191" s="43" t="s">
        <v>70</v>
      </c>
      <c r="D191" s="42" t="s">
        <v>71</v>
      </c>
      <c r="E191" s="43" t="s">
        <v>34</v>
      </c>
      <c r="F191" s="43" t="s">
        <v>26</v>
      </c>
      <c r="G191" s="43" t="s">
        <v>25</v>
      </c>
      <c r="H191" s="7">
        <v>1</v>
      </c>
      <c r="I191" s="8">
        <v>0.4375</v>
      </c>
      <c r="J191" s="7" t="s">
        <v>14</v>
      </c>
      <c r="K191" s="7">
        <v>0.4</v>
      </c>
      <c r="L191" s="7">
        <v>0.4</v>
      </c>
      <c r="O191" s="7">
        <v>0.4</v>
      </c>
      <c r="P191" s="25">
        <v>13.53</v>
      </c>
      <c r="Q191" s="7">
        <v>0.3</v>
      </c>
      <c r="R191" s="25">
        <v>0.03</v>
      </c>
      <c r="S191" s="7">
        <v>23129</v>
      </c>
      <c r="T191" s="7">
        <v>18493</v>
      </c>
      <c r="U191" s="25">
        <v>14.3</v>
      </c>
    </row>
    <row r="192" spans="1:21" s="7" customFormat="1" x14ac:dyDescent="0.2">
      <c r="A192" s="45"/>
      <c r="B192" s="44"/>
      <c r="C192" s="43"/>
      <c r="D192" s="42"/>
      <c r="E192" s="43"/>
      <c r="F192" s="43"/>
      <c r="G192" s="43"/>
      <c r="H192" s="7">
        <v>1</v>
      </c>
      <c r="J192" s="7" t="s">
        <v>14</v>
      </c>
      <c r="K192" s="7">
        <v>0.4</v>
      </c>
      <c r="L192" s="7">
        <v>0.4</v>
      </c>
      <c r="O192" s="7">
        <v>0.2</v>
      </c>
      <c r="P192" s="25">
        <v>12.89</v>
      </c>
      <c r="Q192" s="7">
        <v>27.9</v>
      </c>
      <c r="R192" s="25">
        <v>2.81</v>
      </c>
      <c r="S192" s="7">
        <v>12583</v>
      </c>
      <c r="T192" s="7">
        <v>9577</v>
      </c>
      <c r="U192" s="25">
        <v>7.3</v>
      </c>
    </row>
    <row r="193" spans="1:24" s="7" customFormat="1" x14ac:dyDescent="0.2">
      <c r="A193" s="45"/>
      <c r="B193" s="44"/>
      <c r="C193" s="43"/>
      <c r="D193" s="42"/>
      <c r="E193" s="43"/>
      <c r="F193" s="43"/>
      <c r="G193" s="43"/>
      <c r="H193" s="7">
        <v>1</v>
      </c>
      <c r="J193" s="7" t="s">
        <v>14</v>
      </c>
      <c r="K193" s="7">
        <v>0.4</v>
      </c>
      <c r="L193" s="7">
        <v>0.4</v>
      </c>
      <c r="O193" s="7">
        <v>0</v>
      </c>
      <c r="P193" s="25">
        <v>12.94</v>
      </c>
      <c r="Q193" s="7">
        <v>33.5</v>
      </c>
      <c r="R193" s="25">
        <v>3.69</v>
      </c>
      <c r="S193" s="7">
        <v>1306</v>
      </c>
      <c r="T193" s="7">
        <v>998</v>
      </c>
      <c r="U193" s="25">
        <v>0.67</v>
      </c>
    </row>
    <row r="194" spans="1:24" s="7" customFormat="1" x14ac:dyDescent="0.2">
      <c r="A194" s="45"/>
      <c r="B194" s="44"/>
      <c r="C194" s="43"/>
      <c r="D194" s="42"/>
      <c r="E194" s="43"/>
      <c r="F194" s="43"/>
      <c r="G194" s="43"/>
      <c r="H194" s="7">
        <v>2</v>
      </c>
      <c r="I194" s="8">
        <v>0.44444444444444442</v>
      </c>
      <c r="J194" s="7" t="s">
        <v>14</v>
      </c>
      <c r="K194" s="7">
        <v>1</v>
      </c>
      <c r="L194" s="7">
        <v>0.4</v>
      </c>
      <c r="O194" s="7">
        <v>1</v>
      </c>
      <c r="P194" s="25">
        <v>15.73</v>
      </c>
      <c r="Q194" s="7">
        <v>129.30000000000001</v>
      </c>
      <c r="R194" s="25">
        <v>11.32</v>
      </c>
      <c r="S194" s="7">
        <v>39337</v>
      </c>
      <c r="T194" s="7">
        <v>32442</v>
      </c>
      <c r="U194" s="25">
        <v>25.15</v>
      </c>
    </row>
    <row r="195" spans="1:24" s="7" customFormat="1" x14ac:dyDescent="0.2">
      <c r="A195" s="45"/>
      <c r="B195" s="44"/>
      <c r="C195" s="43"/>
      <c r="D195" s="42"/>
      <c r="E195" s="43"/>
      <c r="F195" s="43"/>
      <c r="G195" s="43"/>
      <c r="H195" s="7">
        <v>2</v>
      </c>
      <c r="J195" s="7" t="s">
        <v>14</v>
      </c>
      <c r="K195" s="7">
        <v>1</v>
      </c>
      <c r="L195" s="7">
        <v>0.4</v>
      </c>
      <c r="O195" s="7">
        <v>0.75</v>
      </c>
      <c r="P195" s="25">
        <v>15.99</v>
      </c>
      <c r="Q195" s="7">
        <v>132.80000000000001</v>
      </c>
      <c r="R195" s="25">
        <v>11.29</v>
      </c>
      <c r="S195" s="7">
        <v>38693</v>
      </c>
      <c r="T195" s="7">
        <v>32033</v>
      </c>
      <c r="U195" s="25">
        <v>24.66</v>
      </c>
    </row>
    <row r="196" spans="1:24" s="7" customFormat="1" x14ac:dyDescent="0.2">
      <c r="A196" s="45"/>
      <c r="B196" s="44"/>
      <c r="C196" s="43"/>
      <c r="D196" s="42"/>
      <c r="E196" s="43"/>
      <c r="F196" s="43"/>
      <c r="G196" s="43"/>
      <c r="H196" s="7">
        <v>2</v>
      </c>
      <c r="J196" s="7" t="s">
        <v>14</v>
      </c>
      <c r="K196" s="7">
        <v>1</v>
      </c>
      <c r="L196" s="7">
        <v>0.4</v>
      </c>
      <c r="O196" s="7">
        <v>0.5</v>
      </c>
      <c r="P196" s="25">
        <v>14.83</v>
      </c>
      <c r="Q196" s="7">
        <v>5.9</v>
      </c>
      <c r="R196" s="25">
        <v>0.52</v>
      </c>
      <c r="S196" s="7">
        <v>29925</v>
      </c>
      <c r="T196" s="7">
        <v>24150</v>
      </c>
      <c r="U196" s="25">
        <v>18.809999999999999</v>
      </c>
    </row>
    <row r="197" spans="1:24" s="7" customFormat="1" x14ac:dyDescent="0.2">
      <c r="A197" s="45"/>
      <c r="B197" s="44"/>
      <c r="C197" s="43"/>
      <c r="D197" s="42"/>
      <c r="E197" s="43"/>
      <c r="F197" s="43"/>
      <c r="G197" s="43"/>
      <c r="H197" s="7">
        <v>2</v>
      </c>
      <c r="J197" s="7" t="s">
        <v>14</v>
      </c>
      <c r="K197" s="7">
        <v>1</v>
      </c>
      <c r="L197" s="7">
        <v>0.4</v>
      </c>
      <c r="O197" s="7">
        <v>0.25</v>
      </c>
      <c r="P197" s="25">
        <v>11.52</v>
      </c>
      <c r="Q197" s="7">
        <v>63.7</v>
      </c>
      <c r="R197" s="25">
        <v>6.77</v>
      </c>
      <c r="S197" s="7">
        <v>1173</v>
      </c>
      <c r="T197" s="7">
        <v>868</v>
      </c>
      <c r="U197" s="25">
        <v>0.66</v>
      </c>
    </row>
    <row r="198" spans="1:24" s="7" customFormat="1" x14ac:dyDescent="0.2">
      <c r="A198" s="45"/>
      <c r="B198" s="44"/>
      <c r="C198" s="43"/>
      <c r="D198" s="42"/>
      <c r="E198" s="43"/>
      <c r="F198" s="43"/>
      <c r="G198" s="43"/>
      <c r="H198" s="7">
        <v>2</v>
      </c>
      <c r="J198" s="7" t="s">
        <v>14</v>
      </c>
      <c r="K198" s="7">
        <v>1</v>
      </c>
      <c r="L198" s="7">
        <v>0.4</v>
      </c>
      <c r="O198" s="7">
        <v>0</v>
      </c>
      <c r="P198" s="25">
        <v>12.74</v>
      </c>
      <c r="Q198" s="7">
        <v>84.7</v>
      </c>
      <c r="R198" s="25">
        <v>8.9700000000000006</v>
      </c>
      <c r="S198" s="7">
        <v>912</v>
      </c>
      <c r="T198" s="7">
        <v>699</v>
      </c>
      <c r="U198" s="25">
        <v>0.45</v>
      </c>
    </row>
    <row r="199" spans="1:24" s="7" customFormat="1" x14ac:dyDescent="0.2">
      <c r="A199" s="45"/>
      <c r="B199" s="44"/>
      <c r="C199" s="43"/>
      <c r="D199" s="42"/>
      <c r="E199" s="43"/>
      <c r="F199" s="43"/>
      <c r="G199" s="43"/>
      <c r="H199" s="7">
        <v>3</v>
      </c>
      <c r="I199" s="8">
        <v>0.45833333333333331</v>
      </c>
      <c r="J199" s="7" t="s">
        <v>14</v>
      </c>
      <c r="K199" s="7">
        <v>1</v>
      </c>
      <c r="L199" s="7">
        <v>0.4</v>
      </c>
      <c r="O199" s="7">
        <v>1</v>
      </c>
      <c r="P199" s="25">
        <v>16.53</v>
      </c>
      <c r="Q199" s="7">
        <v>196.7</v>
      </c>
      <c r="R199" s="25">
        <v>16.63</v>
      </c>
      <c r="S199" s="7">
        <v>39162</v>
      </c>
      <c r="T199" s="7">
        <v>32906</v>
      </c>
      <c r="U199" s="25">
        <v>25.08</v>
      </c>
    </row>
    <row r="200" spans="1:24" s="7" customFormat="1" x14ac:dyDescent="0.2">
      <c r="A200" s="45"/>
      <c r="B200" s="44"/>
      <c r="C200" s="43"/>
      <c r="D200" s="42"/>
      <c r="E200" s="43"/>
      <c r="F200" s="43"/>
      <c r="G200" s="43"/>
      <c r="H200" s="7">
        <v>3</v>
      </c>
      <c r="J200" s="7" t="s">
        <v>14</v>
      </c>
      <c r="K200" s="7">
        <v>1</v>
      </c>
      <c r="L200" s="7">
        <v>0.4</v>
      </c>
      <c r="O200" s="7">
        <v>0.75</v>
      </c>
      <c r="P200" s="25">
        <v>16.399999999999999</v>
      </c>
      <c r="Q200" s="7">
        <v>183.1</v>
      </c>
      <c r="R200" s="25">
        <v>15.5</v>
      </c>
      <c r="S200" s="7">
        <v>37406</v>
      </c>
      <c r="T200" s="7">
        <v>31154</v>
      </c>
      <c r="U200" s="25">
        <v>23.65</v>
      </c>
    </row>
    <row r="201" spans="1:24" s="7" customFormat="1" x14ac:dyDescent="0.2">
      <c r="A201" s="45"/>
      <c r="B201" s="44"/>
      <c r="C201" s="43"/>
      <c r="D201" s="42"/>
      <c r="E201" s="43"/>
      <c r="F201" s="43"/>
      <c r="G201" s="43"/>
      <c r="H201" s="7">
        <v>3</v>
      </c>
      <c r="J201" s="7" t="s">
        <v>14</v>
      </c>
      <c r="K201" s="7">
        <v>1</v>
      </c>
      <c r="L201" s="7">
        <v>0.4</v>
      </c>
      <c r="O201" s="7">
        <v>0.5</v>
      </c>
      <c r="P201" s="25">
        <v>15.68</v>
      </c>
      <c r="Q201" s="7">
        <v>33.6</v>
      </c>
      <c r="R201" s="25">
        <v>2.82</v>
      </c>
      <c r="S201" s="7">
        <v>31076</v>
      </c>
      <c r="T201" s="7">
        <v>25392</v>
      </c>
      <c r="U201" s="25">
        <v>19.43</v>
      </c>
    </row>
    <row r="202" spans="1:24" s="7" customFormat="1" x14ac:dyDescent="0.2">
      <c r="A202" s="45"/>
      <c r="B202" s="44"/>
      <c r="C202" s="43"/>
      <c r="D202" s="42"/>
      <c r="E202" s="43"/>
      <c r="F202" s="43"/>
      <c r="G202" s="43"/>
      <c r="H202" s="7">
        <v>3</v>
      </c>
      <c r="J202" s="7" t="s">
        <v>14</v>
      </c>
      <c r="K202" s="7">
        <v>1</v>
      </c>
      <c r="L202" s="7">
        <v>0.4</v>
      </c>
      <c r="O202" s="7">
        <v>0.25</v>
      </c>
      <c r="P202" s="25">
        <v>11.96</v>
      </c>
      <c r="Q202" s="7">
        <v>86.1</v>
      </c>
      <c r="R202" s="25">
        <v>9.26</v>
      </c>
      <c r="S202" s="7">
        <v>1092</v>
      </c>
      <c r="T202" s="7">
        <v>809</v>
      </c>
      <c r="U202" s="25">
        <v>0.67</v>
      </c>
    </row>
    <row r="203" spans="1:24" s="7" customFormat="1" x14ac:dyDescent="0.2">
      <c r="A203" s="45"/>
      <c r="B203" s="44"/>
      <c r="C203" s="43"/>
      <c r="D203" s="42"/>
      <c r="E203" s="43"/>
      <c r="F203" s="43"/>
      <c r="G203" s="43"/>
      <c r="H203" s="7">
        <v>3</v>
      </c>
      <c r="J203" s="7" t="s">
        <v>14</v>
      </c>
      <c r="K203" s="7">
        <v>1</v>
      </c>
      <c r="L203" s="7">
        <v>0.4</v>
      </c>
      <c r="O203" s="7">
        <v>0</v>
      </c>
      <c r="P203" s="25">
        <v>12.62</v>
      </c>
      <c r="Q203" s="7">
        <v>90.7</v>
      </c>
      <c r="R203" s="25">
        <v>9.67</v>
      </c>
      <c r="S203" s="7">
        <v>805</v>
      </c>
      <c r="T203" s="7">
        <v>615</v>
      </c>
      <c r="U203" s="25">
        <v>0.4</v>
      </c>
    </row>
    <row r="204" spans="1:24" s="7" customFormat="1" x14ac:dyDescent="0.2">
      <c r="A204" s="45" t="s">
        <v>72</v>
      </c>
      <c r="B204" s="44">
        <v>41016</v>
      </c>
      <c r="C204" s="43" t="s">
        <v>73</v>
      </c>
      <c r="D204" s="42" t="s">
        <v>74</v>
      </c>
      <c r="E204" s="46" t="s">
        <v>34</v>
      </c>
      <c r="F204" s="43" t="s">
        <v>48</v>
      </c>
      <c r="G204" s="43" t="s">
        <v>25</v>
      </c>
      <c r="H204" s="7">
        <v>1</v>
      </c>
      <c r="I204" s="8">
        <v>0.54861111111111105</v>
      </c>
      <c r="J204" s="7" t="s">
        <v>14</v>
      </c>
      <c r="K204" s="7">
        <v>1</v>
      </c>
      <c r="L204" s="7" t="s">
        <v>35</v>
      </c>
      <c r="O204" s="7" t="s">
        <v>49</v>
      </c>
      <c r="P204" s="25">
        <v>16.57</v>
      </c>
      <c r="Q204" s="7">
        <v>93.4</v>
      </c>
      <c r="R204" s="25">
        <v>9.23</v>
      </c>
      <c r="S204" s="7">
        <v>412</v>
      </c>
      <c r="T204" s="7">
        <v>346</v>
      </c>
      <c r="U204" s="25">
        <v>0.2</v>
      </c>
      <c r="W204" s="7" t="s">
        <v>76</v>
      </c>
      <c r="X204" s="7" t="s">
        <v>77</v>
      </c>
    </row>
    <row r="205" spans="1:24" s="7" customFormat="1" x14ac:dyDescent="0.2">
      <c r="A205" s="45"/>
      <c r="B205" s="44"/>
      <c r="C205" s="43"/>
      <c r="D205" s="42"/>
      <c r="E205" s="46"/>
      <c r="F205" s="43"/>
      <c r="G205" s="43"/>
      <c r="H205" s="7">
        <v>1</v>
      </c>
      <c r="J205" s="7" t="s">
        <v>14</v>
      </c>
      <c r="K205" s="7">
        <v>1</v>
      </c>
      <c r="L205" s="7" t="s">
        <v>35</v>
      </c>
      <c r="O205" s="7" t="s">
        <v>49</v>
      </c>
      <c r="P205" s="25">
        <v>16.579999999999998</v>
      </c>
      <c r="Q205" s="7">
        <v>93.2</v>
      </c>
      <c r="R205" s="25">
        <v>9.06</v>
      </c>
      <c r="S205" s="7">
        <v>412</v>
      </c>
      <c r="T205" s="7">
        <v>346</v>
      </c>
      <c r="U205" s="25">
        <v>0.2</v>
      </c>
      <c r="W205" s="7" t="s">
        <v>76</v>
      </c>
      <c r="X205" s="7" t="s">
        <v>77</v>
      </c>
    </row>
    <row r="206" spans="1:24" s="7" customFormat="1" x14ac:dyDescent="0.2">
      <c r="A206" s="45"/>
      <c r="B206" s="44"/>
      <c r="C206" s="43"/>
      <c r="D206" s="42"/>
      <c r="E206" s="46"/>
      <c r="F206" s="43"/>
      <c r="G206" s="43"/>
      <c r="H206" s="7">
        <v>1</v>
      </c>
      <c r="J206" s="7" t="s">
        <v>14</v>
      </c>
      <c r="K206" s="7">
        <v>1</v>
      </c>
      <c r="L206" s="7" t="s">
        <v>35</v>
      </c>
      <c r="O206" s="7" t="s">
        <v>49</v>
      </c>
      <c r="P206" s="25">
        <v>16.600000000000001</v>
      </c>
      <c r="Q206" s="7">
        <v>94</v>
      </c>
      <c r="R206" s="25">
        <v>9.15</v>
      </c>
      <c r="S206" s="7">
        <v>413</v>
      </c>
      <c r="T206" s="7">
        <v>346</v>
      </c>
      <c r="U206" s="25">
        <v>0.2</v>
      </c>
      <c r="W206" s="7" t="s">
        <v>76</v>
      </c>
      <c r="X206" s="7" t="s">
        <v>77</v>
      </c>
    </row>
    <row r="207" spans="1:24" s="7" customFormat="1" x14ac:dyDescent="0.2">
      <c r="A207" s="45"/>
      <c r="B207" s="44"/>
      <c r="C207" s="43"/>
      <c r="D207" s="42"/>
      <c r="E207" s="46"/>
      <c r="F207" s="43"/>
      <c r="G207" s="43"/>
      <c r="H207" s="7">
        <v>1</v>
      </c>
      <c r="J207" s="7" t="s">
        <v>14</v>
      </c>
      <c r="K207" s="7">
        <v>1</v>
      </c>
      <c r="L207" s="7" t="s">
        <v>35</v>
      </c>
      <c r="O207" s="7" t="s">
        <v>49</v>
      </c>
      <c r="P207" s="25">
        <v>16.61</v>
      </c>
      <c r="Q207" s="7">
        <v>94.1</v>
      </c>
      <c r="R207" s="25">
        <v>9.16</v>
      </c>
      <c r="S207" s="7">
        <v>412</v>
      </c>
      <c r="T207" s="7">
        <v>346</v>
      </c>
      <c r="U207" s="25">
        <v>0.2</v>
      </c>
      <c r="W207" s="7" t="s">
        <v>76</v>
      </c>
      <c r="X207" s="7" t="s">
        <v>77</v>
      </c>
    </row>
    <row r="208" spans="1:24" s="7" customFormat="1" x14ac:dyDescent="0.2">
      <c r="A208" s="45"/>
      <c r="B208" s="44"/>
      <c r="C208" s="43"/>
      <c r="D208" s="42"/>
      <c r="E208" s="46"/>
      <c r="F208" s="43"/>
      <c r="G208" s="43"/>
      <c r="H208" s="7">
        <v>1</v>
      </c>
      <c r="J208" s="7" t="s">
        <v>14</v>
      </c>
      <c r="K208" s="7">
        <v>1</v>
      </c>
      <c r="L208" s="7" t="s">
        <v>35</v>
      </c>
      <c r="O208" s="7" t="s">
        <v>49</v>
      </c>
      <c r="P208" s="25">
        <v>16.61</v>
      </c>
      <c r="Q208" s="7">
        <v>94.1</v>
      </c>
      <c r="R208" s="25">
        <v>9.17</v>
      </c>
      <c r="S208" s="7">
        <v>412</v>
      </c>
      <c r="T208" s="7">
        <v>346</v>
      </c>
      <c r="U208" s="25">
        <v>0.2</v>
      </c>
      <c r="W208" s="7" t="s">
        <v>76</v>
      </c>
      <c r="X208" s="7" t="s">
        <v>77</v>
      </c>
    </row>
    <row r="209" spans="1:24" s="7" customFormat="1" x14ac:dyDescent="0.2">
      <c r="A209" s="45"/>
      <c r="B209" s="44"/>
      <c r="C209" s="43"/>
      <c r="D209" s="42"/>
      <c r="E209" s="46"/>
      <c r="F209" s="43"/>
      <c r="G209" s="43"/>
      <c r="H209" s="7">
        <v>2</v>
      </c>
      <c r="I209" s="8">
        <v>0.55555555555555558</v>
      </c>
      <c r="J209" s="7" t="s">
        <v>14</v>
      </c>
      <c r="K209" s="7">
        <v>0.7</v>
      </c>
      <c r="L209" s="7" t="s">
        <v>35</v>
      </c>
      <c r="O209" s="7" t="s">
        <v>49</v>
      </c>
      <c r="P209" s="25">
        <v>16.63</v>
      </c>
      <c r="Q209" s="7">
        <v>93.4</v>
      </c>
      <c r="R209" s="25">
        <v>9.06</v>
      </c>
      <c r="S209" s="7">
        <v>413</v>
      </c>
      <c r="T209" s="7">
        <v>348</v>
      </c>
      <c r="U209" s="25">
        <v>0.2</v>
      </c>
      <c r="W209" s="7" t="s">
        <v>76</v>
      </c>
      <c r="X209" s="7" t="s">
        <v>77</v>
      </c>
    </row>
    <row r="210" spans="1:24" s="7" customFormat="1" x14ac:dyDescent="0.2">
      <c r="A210" s="45"/>
      <c r="B210" s="44"/>
      <c r="C210" s="43"/>
      <c r="D210" s="42"/>
      <c r="E210" s="46"/>
      <c r="F210" s="43"/>
      <c r="G210" s="43"/>
      <c r="H210" s="7">
        <v>2</v>
      </c>
      <c r="J210" s="7" t="s">
        <v>14</v>
      </c>
      <c r="K210" s="7">
        <v>0.7</v>
      </c>
      <c r="L210" s="7" t="s">
        <v>35</v>
      </c>
      <c r="O210" s="7" t="s">
        <v>49</v>
      </c>
      <c r="P210" s="25">
        <v>16.75</v>
      </c>
      <c r="Q210" s="7">
        <v>93.4</v>
      </c>
      <c r="R210" s="25">
        <v>9.07</v>
      </c>
      <c r="S210" s="7">
        <v>413</v>
      </c>
      <c r="T210" s="7">
        <v>348</v>
      </c>
      <c r="U210" s="25">
        <v>0.2</v>
      </c>
      <c r="W210" s="7" t="s">
        <v>76</v>
      </c>
      <c r="X210" s="7" t="s">
        <v>77</v>
      </c>
    </row>
    <row r="211" spans="1:24" s="7" customFormat="1" x14ac:dyDescent="0.2">
      <c r="A211" s="45"/>
      <c r="B211" s="44"/>
      <c r="C211" s="43"/>
      <c r="D211" s="42"/>
      <c r="E211" s="46"/>
      <c r="F211" s="43"/>
      <c r="G211" s="43"/>
      <c r="H211" s="7">
        <v>2</v>
      </c>
      <c r="J211" s="7" t="s">
        <v>14</v>
      </c>
      <c r="K211" s="7">
        <v>0.7</v>
      </c>
      <c r="L211" s="7" t="s">
        <v>35</v>
      </c>
      <c r="O211" s="7" t="s">
        <v>49</v>
      </c>
      <c r="P211" s="25">
        <v>16.760000000000002</v>
      </c>
      <c r="Q211" s="7">
        <v>93.4</v>
      </c>
      <c r="R211" s="25">
        <v>9.06</v>
      </c>
      <c r="S211" s="7">
        <v>413</v>
      </c>
      <c r="T211" s="7">
        <v>348</v>
      </c>
      <c r="U211" s="25">
        <v>0.2</v>
      </c>
      <c r="W211" s="7" t="s">
        <v>76</v>
      </c>
      <c r="X211" s="7" t="s">
        <v>77</v>
      </c>
    </row>
    <row r="212" spans="1:24" s="7" customFormat="1" x14ac:dyDescent="0.2">
      <c r="A212" s="45"/>
      <c r="B212" s="44"/>
      <c r="C212" s="43"/>
      <c r="D212" s="42"/>
      <c r="E212" s="46"/>
      <c r="F212" s="43"/>
      <c r="G212" s="43"/>
      <c r="H212" s="7">
        <v>2</v>
      </c>
      <c r="J212" s="7" t="s">
        <v>14</v>
      </c>
      <c r="K212" s="7">
        <v>0.7</v>
      </c>
      <c r="L212" s="7" t="s">
        <v>35</v>
      </c>
      <c r="O212" s="7" t="s">
        <v>49</v>
      </c>
      <c r="P212" s="25">
        <v>16.77</v>
      </c>
      <c r="Q212" s="7">
        <v>93.4</v>
      </c>
      <c r="R212" s="25">
        <v>9.06</v>
      </c>
      <c r="S212" s="7">
        <v>414</v>
      </c>
      <c r="T212" s="7">
        <v>349</v>
      </c>
      <c r="U212" s="25">
        <v>0.2</v>
      </c>
      <c r="W212" s="7" t="s">
        <v>76</v>
      </c>
      <c r="X212" s="7" t="s">
        <v>77</v>
      </c>
    </row>
    <row r="213" spans="1:24" s="7" customFormat="1" x14ac:dyDescent="0.2">
      <c r="A213" s="45"/>
      <c r="B213" s="44"/>
      <c r="C213" s="43"/>
      <c r="D213" s="42"/>
      <c r="E213" s="46"/>
      <c r="F213" s="43"/>
      <c r="G213" s="43"/>
      <c r="H213" s="7">
        <v>2</v>
      </c>
      <c r="J213" s="7" t="s">
        <v>14</v>
      </c>
      <c r="K213" s="7">
        <v>0.7</v>
      </c>
      <c r="L213" s="7" t="s">
        <v>35</v>
      </c>
      <c r="O213" s="7" t="s">
        <v>49</v>
      </c>
      <c r="P213" s="25">
        <v>16.8</v>
      </c>
      <c r="Q213" s="7">
        <v>93.4</v>
      </c>
      <c r="R213" s="25">
        <v>9.02</v>
      </c>
      <c r="S213" s="7">
        <v>414</v>
      </c>
      <c r="T213" s="7">
        <v>349</v>
      </c>
      <c r="U213" s="25">
        <v>0.2</v>
      </c>
      <c r="W213" s="7" t="s">
        <v>76</v>
      </c>
      <c r="X213" s="7" t="s">
        <v>77</v>
      </c>
    </row>
    <row r="214" spans="1:24" s="7" customFormat="1" x14ac:dyDescent="0.2">
      <c r="A214" s="45"/>
      <c r="B214" s="44"/>
      <c r="C214" s="43"/>
      <c r="D214" s="42"/>
      <c r="E214" s="46"/>
      <c r="F214" s="43"/>
      <c r="G214" s="43"/>
      <c r="H214" s="7">
        <v>3</v>
      </c>
      <c r="I214" s="8">
        <v>0.55902777777777779</v>
      </c>
      <c r="J214" s="7" t="s">
        <v>14</v>
      </c>
      <c r="K214" s="7">
        <v>1.7</v>
      </c>
      <c r="L214" s="7" t="s">
        <v>35</v>
      </c>
      <c r="O214" s="7" t="s">
        <v>49</v>
      </c>
      <c r="P214" s="25">
        <v>16.899999999999999</v>
      </c>
      <c r="Q214" s="7">
        <v>91.4</v>
      </c>
      <c r="R214" s="25">
        <v>8.86</v>
      </c>
      <c r="S214" s="7">
        <v>415</v>
      </c>
      <c r="T214" s="7">
        <v>350</v>
      </c>
      <c r="U214" s="25">
        <v>0.2</v>
      </c>
      <c r="W214" s="7" t="s">
        <v>76</v>
      </c>
      <c r="X214" s="7" t="s">
        <v>77</v>
      </c>
    </row>
    <row r="215" spans="1:24" s="7" customFormat="1" x14ac:dyDescent="0.2">
      <c r="A215" s="45"/>
      <c r="B215" s="44"/>
      <c r="C215" s="43"/>
      <c r="D215" s="42"/>
      <c r="E215" s="46"/>
      <c r="F215" s="43"/>
      <c r="G215" s="43"/>
      <c r="H215" s="7">
        <v>3</v>
      </c>
      <c r="J215" s="7" t="s">
        <v>14</v>
      </c>
      <c r="K215" s="7">
        <v>1.7</v>
      </c>
      <c r="L215" s="7" t="s">
        <v>35</v>
      </c>
      <c r="O215" s="7" t="s">
        <v>49</v>
      </c>
      <c r="P215" s="25">
        <v>16.87</v>
      </c>
      <c r="Q215" s="7">
        <v>91.6</v>
      </c>
      <c r="R215" s="25">
        <v>8.86</v>
      </c>
      <c r="S215" s="7">
        <v>414</v>
      </c>
      <c r="T215" s="7">
        <v>350</v>
      </c>
      <c r="U215" s="25">
        <v>0.2</v>
      </c>
      <c r="W215" s="7" t="s">
        <v>76</v>
      </c>
      <c r="X215" s="7" t="s">
        <v>77</v>
      </c>
    </row>
    <row r="216" spans="1:24" s="7" customFormat="1" x14ac:dyDescent="0.2">
      <c r="A216" s="45"/>
      <c r="B216" s="44"/>
      <c r="C216" s="43"/>
      <c r="D216" s="42"/>
      <c r="E216" s="46"/>
      <c r="F216" s="43"/>
      <c r="G216" s="43"/>
      <c r="H216" s="7">
        <v>3</v>
      </c>
      <c r="J216" s="7" t="s">
        <v>14</v>
      </c>
      <c r="K216" s="7">
        <v>1.7</v>
      </c>
      <c r="L216" s="7" t="s">
        <v>35</v>
      </c>
      <c r="O216" s="7" t="s">
        <v>49</v>
      </c>
      <c r="P216" s="25">
        <v>16.88</v>
      </c>
      <c r="Q216" s="7">
        <v>91.6</v>
      </c>
      <c r="R216" s="25">
        <v>8.86</v>
      </c>
      <c r="S216" s="7">
        <v>414</v>
      </c>
      <c r="T216" s="7">
        <v>350</v>
      </c>
      <c r="U216" s="25">
        <v>0.2</v>
      </c>
      <c r="W216" s="7" t="s">
        <v>76</v>
      </c>
      <c r="X216" s="7" t="s">
        <v>77</v>
      </c>
    </row>
    <row r="217" spans="1:24" s="7" customFormat="1" x14ac:dyDescent="0.2">
      <c r="A217" s="45"/>
      <c r="B217" s="44"/>
      <c r="C217" s="43"/>
      <c r="D217" s="42"/>
      <c r="E217" s="46"/>
      <c r="F217" s="43"/>
      <c r="G217" s="43"/>
      <c r="H217" s="7">
        <v>3</v>
      </c>
      <c r="J217" s="7" t="s">
        <v>14</v>
      </c>
      <c r="K217" s="7">
        <v>1.7</v>
      </c>
      <c r="L217" s="7" t="s">
        <v>35</v>
      </c>
      <c r="O217" s="7" t="s">
        <v>49</v>
      </c>
      <c r="P217" s="25">
        <v>16.88</v>
      </c>
      <c r="Q217" s="7">
        <v>91.3</v>
      </c>
      <c r="R217" s="25">
        <v>8.84</v>
      </c>
      <c r="S217" s="7">
        <v>414</v>
      </c>
      <c r="T217" s="7">
        <v>350</v>
      </c>
      <c r="U217" s="25">
        <v>0.2</v>
      </c>
      <c r="W217" s="7" t="s">
        <v>76</v>
      </c>
      <c r="X217" s="7" t="s">
        <v>77</v>
      </c>
    </row>
    <row r="218" spans="1:24" s="7" customFormat="1" x14ac:dyDescent="0.2">
      <c r="A218" s="45"/>
      <c r="B218" s="44"/>
      <c r="C218" s="43"/>
      <c r="D218" s="42"/>
      <c r="E218" s="46"/>
      <c r="F218" s="43"/>
      <c r="G218" s="43"/>
      <c r="H218" s="7">
        <v>3</v>
      </c>
      <c r="J218" s="7" t="s">
        <v>14</v>
      </c>
      <c r="K218" s="7">
        <v>1.7</v>
      </c>
      <c r="L218" s="7" t="s">
        <v>35</v>
      </c>
      <c r="O218" s="7" t="s">
        <v>49</v>
      </c>
      <c r="P218" s="25">
        <v>16.86</v>
      </c>
      <c r="Q218" s="7">
        <v>91.3</v>
      </c>
      <c r="R218" s="25">
        <v>8.84</v>
      </c>
      <c r="S218" s="7">
        <v>414</v>
      </c>
      <c r="T218" s="7">
        <v>351</v>
      </c>
      <c r="U218" s="25">
        <v>0.2</v>
      </c>
      <c r="W218" s="7" t="s">
        <v>76</v>
      </c>
      <c r="X218" s="7" t="s">
        <v>77</v>
      </c>
    </row>
    <row r="219" spans="1:24" s="7" customFormat="1" ht="45" customHeight="1" x14ac:dyDescent="0.2">
      <c r="A219" s="45" t="s">
        <v>78</v>
      </c>
      <c r="B219" s="44">
        <v>41017</v>
      </c>
      <c r="C219" s="43" t="s">
        <v>79</v>
      </c>
      <c r="D219" s="42" t="s">
        <v>80</v>
      </c>
      <c r="E219" s="43" t="s">
        <v>34</v>
      </c>
      <c r="F219" s="43" t="s">
        <v>48</v>
      </c>
      <c r="G219" s="43" t="s">
        <v>25</v>
      </c>
      <c r="H219" s="7">
        <v>1</v>
      </c>
      <c r="I219" s="8">
        <v>0.51041666666666663</v>
      </c>
      <c r="J219" s="11" t="s">
        <v>14</v>
      </c>
      <c r="K219" s="7">
        <v>0.25</v>
      </c>
      <c r="L219" s="7">
        <v>0.06</v>
      </c>
      <c r="O219" s="7">
        <v>0.25</v>
      </c>
      <c r="P219" s="25">
        <v>22.34</v>
      </c>
      <c r="Q219" s="7">
        <v>127.9</v>
      </c>
      <c r="R219" s="25">
        <v>10.8</v>
      </c>
      <c r="S219" s="7">
        <v>10500</v>
      </c>
      <c r="T219" s="7">
        <v>97000</v>
      </c>
      <c r="U219" s="25">
        <v>5.4</v>
      </c>
    </row>
    <row r="220" spans="1:24" s="7" customFormat="1" x14ac:dyDescent="0.2">
      <c r="A220" s="45"/>
      <c r="B220" s="44"/>
      <c r="C220" s="43"/>
      <c r="D220" s="42"/>
      <c r="E220" s="43"/>
      <c r="F220" s="43"/>
      <c r="G220" s="43"/>
      <c r="H220" s="7">
        <v>1</v>
      </c>
      <c r="J220" s="11" t="s">
        <v>14</v>
      </c>
      <c r="L220" s="7">
        <v>0.06</v>
      </c>
      <c r="O220" s="7">
        <v>0.05</v>
      </c>
      <c r="P220" s="25">
        <v>21.53</v>
      </c>
      <c r="Q220" s="7">
        <v>133.69999999999999</v>
      </c>
      <c r="R220" s="25">
        <v>11.04</v>
      </c>
      <c r="S220" s="7">
        <v>1072</v>
      </c>
      <c r="T220" s="7">
        <v>9902</v>
      </c>
      <c r="U220" s="25">
        <v>6.02</v>
      </c>
    </row>
    <row r="221" spans="1:24" s="7" customFormat="1" x14ac:dyDescent="0.2">
      <c r="A221" s="45"/>
      <c r="B221" s="44"/>
      <c r="C221" s="43"/>
      <c r="D221" s="42"/>
      <c r="E221" s="43"/>
      <c r="F221" s="43"/>
      <c r="G221" s="43"/>
      <c r="H221" s="7">
        <v>2</v>
      </c>
      <c r="I221" s="8">
        <v>0.53125</v>
      </c>
      <c r="J221" s="11" t="s">
        <v>14</v>
      </c>
      <c r="K221" s="7">
        <v>0.1</v>
      </c>
      <c r="L221" s="7" t="s">
        <v>35</v>
      </c>
      <c r="O221" s="7">
        <v>0.05</v>
      </c>
      <c r="P221" s="25">
        <v>22.89</v>
      </c>
      <c r="Q221" s="7">
        <v>107.4</v>
      </c>
      <c r="R221" s="25">
        <v>9.19</v>
      </c>
      <c r="S221" s="7">
        <v>2445</v>
      </c>
      <c r="T221" s="7">
        <v>2348</v>
      </c>
      <c r="U221" s="25">
        <v>1.27</v>
      </c>
    </row>
    <row r="222" spans="1:24" s="7" customFormat="1" x14ac:dyDescent="0.2">
      <c r="A222" s="45"/>
      <c r="B222" s="44"/>
      <c r="C222" s="43"/>
      <c r="D222" s="42"/>
      <c r="E222" s="43"/>
      <c r="F222" s="43"/>
      <c r="G222" s="43"/>
      <c r="H222" s="7">
        <v>0</v>
      </c>
      <c r="I222" s="8">
        <v>0.54166666666666663</v>
      </c>
      <c r="J222" s="11"/>
      <c r="K222" s="7">
        <v>0.2</v>
      </c>
      <c r="L222" s="7" t="s">
        <v>35</v>
      </c>
      <c r="O222" s="7">
        <v>0.05</v>
      </c>
      <c r="P222" s="25">
        <v>19.62</v>
      </c>
      <c r="Q222" s="7">
        <v>115.1</v>
      </c>
      <c r="R222" s="25">
        <v>0.61</v>
      </c>
      <c r="S222" s="7">
        <v>6250</v>
      </c>
      <c r="T222" s="7">
        <v>5580</v>
      </c>
      <c r="U222" s="25">
        <v>3.44</v>
      </c>
      <c r="W222" s="7" t="s">
        <v>81</v>
      </c>
    </row>
    <row r="223" spans="1:24" s="7" customFormat="1" x14ac:dyDescent="0.2">
      <c r="A223" s="45"/>
      <c r="B223" s="44"/>
      <c r="C223" s="43"/>
      <c r="D223" s="42"/>
      <c r="E223" s="43"/>
      <c r="F223" s="43"/>
      <c r="G223" s="43"/>
      <c r="H223" s="7">
        <v>3</v>
      </c>
      <c r="I223" s="8">
        <v>0.55208333333333337</v>
      </c>
      <c r="J223" s="11" t="s">
        <v>14</v>
      </c>
      <c r="K223" s="7">
        <v>0.12</v>
      </c>
      <c r="L223" s="7">
        <v>0.1</v>
      </c>
      <c r="O223" s="7">
        <v>0.05</v>
      </c>
      <c r="P223" s="25">
        <v>24.6</v>
      </c>
      <c r="Q223" s="7">
        <v>102</v>
      </c>
      <c r="R223" s="25">
        <v>8.39</v>
      </c>
      <c r="S223" s="7">
        <v>2534</v>
      </c>
      <c r="T223" s="7">
        <v>2516</v>
      </c>
      <c r="U223" s="25">
        <v>1.31</v>
      </c>
    </row>
    <row r="224" spans="1:24" s="7" customFormat="1" x14ac:dyDescent="0.2">
      <c r="A224" s="45" t="s">
        <v>82</v>
      </c>
      <c r="B224" s="44">
        <v>41079</v>
      </c>
      <c r="C224" s="43" t="s">
        <v>67</v>
      </c>
      <c r="D224" s="42" t="s">
        <v>49</v>
      </c>
      <c r="E224" s="43" t="s">
        <v>83</v>
      </c>
      <c r="F224" s="43"/>
      <c r="G224" s="43" t="s">
        <v>25</v>
      </c>
      <c r="H224" s="7">
        <v>1</v>
      </c>
      <c r="I224" s="8">
        <v>0.60416666666666663</v>
      </c>
      <c r="J224" s="7" t="s">
        <v>14</v>
      </c>
      <c r="K224" s="7">
        <v>0.5</v>
      </c>
      <c r="L224" s="7" t="s">
        <v>35</v>
      </c>
      <c r="O224" s="7">
        <v>0.5</v>
      </c>
      <c r="P224" s="25">
        <v>22.29</v>
      </c>
      <c r="Q224" s="7">
        <v>140.30000000000001</v>
      </c>
      <c r="R224" s="25">
        <v>12.11</v>
      </c>
      <c r="S224" s="7">
        <v>1320</v>
      </c>
      <c r="T224" s="7">
        <v>1252</v>
      </c>
      <c r="U224" s="25">
        <v>0.66</v>
      </c>
      <c r="V224" s="7">
        <v>8.23</v>
      </c>
    </row>
    <row r="225" spans="1:22" s="7" customFormat="1" x14ac:dyDescent="0.2">
      <c r="A225" s="45"/>
      <c r="B225" s="44"/>
      <c r="C225" s="43"/>
      <c r="D225" s="42"/>
      <c r="E225" s="43"/>
      <c r="F225" s="43"/>
      <c r="G225" s="43"/>
      <c r="H225" s="7">
        <v>1</v>
      </c>
      <c r="J225" s="7" t="s">
        <v>14</v>
      </c>
      <c r="K225" s="7">
        <v>0.5</v>
      </c>
      <c r="L225" s="7" t="s">
        <v>35</v>
      </c>
      <c r="O225" s="7">
        <v>0.4</v>
      </c>
      <c r="P225" s="25">
        <v>22.32</v>
      </c>
      <c r="Q225" s="7">
        <v>137.80000000000001</v>
      </c>
      <c r="R225" s="25">
        <v>11.92</v>
      </c>
      <c r="S225" s="7">
        <v>1320</v>
      </c>
      <c r="T225" s="7">
        <v>1252</v>
      </c>
      <c r="U225" s="25">
        <v>0.66</v>
      </c>
      <c r="V225" s="7">
        <v>8.23</v>
      </c>
    </row>
    <row r="226" spans="1:22" s="7" customFormat="1" x14ac:dyDescent="0.2">
      <c r="A226" s="45"/>
      <c r="B226" s="44"/>
      <c r="C226" s="43"/>
      <c r="D226" s="42"/>
      <c r="E226" s="43"/>
      <c r="F226" s="43"/>
      <c r="G226" s="43"/>
      <c r="H226" s="7">
        <v>1</v>
      </c>
      <c r="J226" s="7" t="s">
        <v>14</v>
      </c>
      <c r="K226" s="7">
        <v>0.5</v>
      </c>
      <c r="L226" s="7" t="s">
        <v>35</v>
      </c>
      <c r="O226" s="7">
        <v>0.3</v>
      </c>
      <c r="P226" s="25">
        <v>22.32</v>
      </c>
      <c r="Q226" s="7">
        <v>138.1</v>
      </c>
      <c r="R226" s="25">
        <v>11.96</v>
      </c>
      <c r="S226" s="7">
        <v>1320</v>
      </c>
      <c r="T226" s="7">
        <v>1252</v>
      </c>
      <c r="U226" s="25">
        <v>0.66</v>
      </c>
      <c r="V226" s="7">
        <v>8.23</v>
      </c>
    </row>
    <row r="227" spans="1:22" s="7" customFormat="1" x14ac:dyDescent="0.2">
      <c r="A227" s="45"/>
      <c r="B227" s="44"/>
      <c r="C227" s="43"/>
      <c r="D227" s="42"/>
      <c r="E227" s="43"/>
      <c r="F227" s="43"/>
      <c r="G227" s="43"/>
      <c r="H227" s="7">
        <v>1</v>
      </c>
      <c r="J227" s="7" t="s">
        <v>14</v>
      </c>
      <c r="K227" s="7">
        <v>0.5</v>
      </c>
      <c r="L227" s="7" t="s">
        <v>35</v>
      </c>
      <c r="O227" s="7">
        <v>0.3</v>
      </c>
      <c r="P227" s="25">
        <v>22.3</v>
      </c>
      <c r="Q227" s="7">
        <v>138.19999999999999</v>
      </c>
      <c r="R227" s="25">
        <v>11.94</v>
      </c>
      <c r="S227" s="7">
        <v>1320</v>
      </c>
      <c r="T227" s="7">
        <v>1252</v>
      </c>
      <c r="U227" s="25">
        <v>0.66</v>
      </c>
      <c r="V227" s="7">
        <v>8.23</v>
      </c>
    </row>
    <row r="228" spans="1:22" s="7" customFormat="1" x14ac:dyDescent="0.2">
      <c r="A228" s="45"/>
      <c r="B228" s="44"/>
      <c r="C228" s="43"/>
      <c r="D228" s="42"/>
      <c r="E228" s="43"/>
      <c r="F228" s="43"/>
      <c r="G228" s="43"/>
      <c r="H228" s="7">
        <v>1</v>
      </c>
      <c r="J228" s="7" t="s">
        <v>14</v>
      </c>
      <c r="K228" s="7">
        <v>0.5</v>
      </c>
      <c r="L228" s="7" t="s">
        <v>35</v>
      </c>
      <c r="O228" s="7">
        <v>0</v>
      </c>
      <c r="P228" s="25">
        <v>22.3</v>
      </c>
      <c r="Q228" s="7">
        <v>137.80000000000001</v>
      </c>
      <c r="R228" s="25">
        <v>11.91</v>
      </c>
      <c r="S228" s="7">
        <v>1320</v>
      </c>
      <c r="T228" s="7">
        <v>1252</v>
      </c>
      <c r="U228" s="25">
        <v>0.66</v>
      </c>
      <c r="V228" s="7">
        <v>8.23</v>
      </c>
    </row>
    <row r="229" spans="1:22" s="7" customFormat="1" x14ac:dyDescent="0.2">
      <c r="A229" s="45"/>
      <c r="B229" s="44"/>
      <c r="C229" s="43"/>
      <c r="D229" s="42"/>
      <c r="E229" s="43"/>
      <c r="F229" s="43"/>
      <c r="G229" s="43"/>
      <c r="H229" s="7">
        <v>2</v>
      </c>
      <c r="I229" s="8">
        <v>0.61805555555555558</v>
      </c>
      <c r="J229" s="7" t="s">
        <v>14</v>
      </c>
      <c r="K229" s="7">
        <v>1.4</v>
      </c>
      <c r="L229" s="7">
        <v>0.9</v>
      </c>
      <c r="O229" s="7">
        <v>1.4</v>
      </c>
      <c r="P229" s="25">
        <v>21.52</v>
      </c>
      <c r="Q229" s="7">
        <v>134</v>
      </c>
      <c r="R229" s="25">
        <v>11.74</v>
      </c>
      <c r="S229" s="7">
        <v>1321</v>
      </c>
      <c r="T229" s="7">
        <v>1233</v>
      </c>
      <c r="U229" s="25">
        <v>0.66</v>
      </c>
      <c r="V229" s="7">
        <v>8.1999999999999993</v>
      </c>
    </row>
    <row r="230" spans="1:22" s="7" customFormat="1" x14ac:dyDescent="0.2">
      <c r="A230" s="45"/>
      <c r="B230" s="44"/>
      <c r="C230" s="43"/>
      <c r="D230" s="42"/>
      <c r="E230" s="43"/>
      <c r="F230" s="43"/>
      <c r="G230" s="43"/>
      <c r="H230" s="7">
        <v>2</v>
      </c>
      <c r="J230" s="7" t="s">
        <v>14</v>
      </c>
      <c r="K230" s="7">
        <v>1.4</v>
      </c>
      <c r="L230" s="7">
        <v>0.9</v>
      </c>
      <c r="O230" s="7">
        <v>1</v>
      </c>
      <c r="P230" s="25">
        <v>21.65</v>
      </c>
      <c r="Q230" s="7">
        <v>138.69999999999999</v>
      </c>
      <c r="R230" s="25">
        <v>12.14</v>
      </c>
      <c r="S230" s="7">
        <v>1322</v>
      </c>
      <c r="T230" s="7">
        <v>1238</v>
      </c>
      <c r="U230" s="25">
        <v>0.66</v>
      </c>
      <c r="V230" s="7">
        <v>8.2100000000000009</v>
      </c>
    </row>
    <row r="231" spans="1:22" s="7" customFormat="1" x14ac:dyDescent="0.2">
      <c r="A231" s="45"/>
      <c r="B231" s="44"/>
      <c r="C231" s="43"/>
      <c r="D231" s="42"/>
      <c r="E231" s="43"/>
      <c r="F231" s="43"/>
      <c r="G231" s="43"/>
      <c r="H231" s="7">
        <v>2</v>
      </c>
      <c r="J231" s="7" t="s">
        <v>14</v>
      </c>
      <c r="K231" s="7">
        <v>1.4</v>
      </c>
      <c r="L231" s="7">
        <v>0.9</v>
      </c>
      <c r="O231" s="7">
        <v>0.6</v>
      </c>
      <c r="P231" s="25">
        <v>21.84</v>
      </c>
      <c r="Q231" s="7">
        <v>140.80000000000001</v>
      </c>
      <c r="R231" s="25">
        <v>12.29</v>
      </c>
      <c r="S231" s="7">
        <v>1322</v>
      </c>
      <c r="T231" s="7">
        <v>1242</v>
      </c>
      <c r="U231" s="25">
        <v>0.66</v>
      </c>
      <c r="V231" s="7">
        <v>8.2200000000000006</v>
      </c>
    </row>
    <row r="232" spans="1:22" s="7" customFormat="1" x14ac:dyDescent="0.2">
      <c r="A232" s="45"/>
      <c r="B232" s="44"/>
      <c r="C232" s="43"/>
      <c r="D232" s="42"/>
      <c r="E232" s="43"/>
      <c r="F232" s="43"/>
      <c r="G232" s="43"/>
      <c r="H232" s="7">
        <v>2</v>
      </c>
      <c r="J232" s="7" t="s">
        <v>14</v>
      </c>
      <c r="K232" s="7">
        <v>1.4</v>
      </c>
      <c r="L232" s="7">
        <v>0.9</v>
      </c>
      <c r="O232" s="7">
        <v>0.2</v>
      </c>
      <c r="P232" s="25">
        <v>21.87</v>
      </c>
      <c r="Q232" s="7">
        <v>140.19999999999999</v>
      </c>
      <c r="R232" s="25">
        <v>12.21</v>
      </c>
      <c r="S232" s="7">
        <v>1322</v>
      </c>
      <c r="T232" s="7">
        <v>1243</v>
      </c>
      <c r="U232" s="25">
        <v>0.66</v>
      </c>
      <c r="V232" s="7">
        <v>8.2200000000000006</v>
      </c>
    </row>
    <row r="233" spans="1:22" s="7" customFormat="1" x14ac:dyDescent="0.2">
      <c r="A233" s="45"/>
      <c r="B233" s="44"/>
      <c r="C233" s="43"/>
      <c r="D233" s="42"/>
      <c r="E233" s="43"/>
      <c r="F233" s="43"/>
      <c r="G233" s="43"/>
      <c r="H233" s="7">
        <v>2</v>
      </c>
      <c r="J233" s="7" t="s">
        <v>14</v>
      </c>
      <c r="K233" s="7">
        <v>1.4</v>
      </c>
      <c r="L233" s="7">
        <v>0.9</v>
      </c>
      <c r="O233" s="7">
        <v>0</v>
      </c>
      <c r="P233" s="25">
        <v>21.9</v>
      </c>
      <c r="Q233" s="7">
        <v>141.19999999999999</v>
      </c>
      <c r="R233" s="25">
        <v>12.3</v>
      </c>
      <c r="S233" s="7">
        <v>1321</v>
      </c>
      <c r="T233" s="7">
        <v>1243</v>
      </c>
      <c r="U233" s="25">
        <v>0.66</v>
      </c>
      <c r="V233" s="7">
        <v>8.23</v>
      </c>
    </row>
    <row r="234" spans="1:22" s="7" customFormat="1" x14ac:dyDescent="0.2">
      <c r="A234" s="45"/>
      <c r="B234" s="44"/>
      <c r="C234" s="43"/>
      <c r="D234" s="42"/>
      <c r="E234" s="43"/>
      <c r="F234" s="43"/>
      <c r="G234" s="43"/>
      <c r="H234" s="7">
        <v>3</v>
      </c>
      <c r="I234" s="8">
        <v>0.63541666666666663</v>
      </c>
      <c r="J234" s="7" t="s">
        <v>14</v>
      </c>
      <c r="K234" s="7">
        <v>1.1000000000000001</v>
      </c>
      <c r="L234" s="7">
        <v>0.9</v>
      </c>
      <c r="O234" s="7">
        <v>1.1000000000000001</v>
      </c>
      <c r="P234" s="25">
        <v>20.21</v>
      </c>
      <c r="Q234" s="7">
        <v>122</v>
      </c>
      <c r="R234" s="25">
        <v>11.07</v>
      </c>
      <c r="S234" s="7">
        <v>1293</v>
      </c>
      <c r="T234" s="7">
        <v>1175</v>
      </c>
      <c r="U234" s="25">
        <v>0.66</v>
      </c>
      <c r="V234" s="7">
        <v>8.16</v>
      </c>
    </row>
    <row r="235" spans="1:22" s="7" customFormat="1" x14ac:dyDescent="0.2">
      <c r="A235" s="45"/>
      <c r="B235" s="44"/>
      <c r="C235" s="43"/>
      <c r="D235" s="42"/>
      <c r="E235" s="43"/>
      <c r="F235" s="43"/>
      <c r="G235" s="43"/>
      <c r="H235" s="7">
        <v>3</v>
      </c>
      <c r="J235" s="7" t="s">
        <v>14</v>
      </c>
      <c r="K235" s="7">
        <v>1.1000000000000001</v>
      </c>
      <c r="L235" s="7">
        <v>0.9</v>
      </c>
      <c r="O235" s="7">
        <v>0.8</v>
      </c>
      <c r="P235" s="25">
        <v>21.03</v>
      </c>
      <c r="Q235" s="7">
        <v>138.19999999999999</v>
      </c>
      <c r="R235" s="25">
        <v>12.51</v>
      </c>
      <c r="S235" s="7">
        <v>1286</v>
      </c>
      <c r="T235" s="7">
        <v>1163</v>
      </c>
      <c r="U235" s="25">
        <v>0.66</v>
      </c>
      <c r="V235" s="7">
        <v>8.1199999999999992</v>
      </c>
    </row>
    <row r="236" spans="1:22" s="7" customFormat="1" x14ac:dyDescent="0.2">
      <c r="A236" s="45"/>
      <c r="B236" s="44"/>
      <c r="C236" s="43"/>
      <c r="D236" s="42"/>
      <c r="E236" s="43"/>
      <c r="F236" s="43"/>
      <c r="G236" s="43"/>
      <c r="H236" s="7">
        <v>3</v>
      </c>
      <c r="J236" s="7" t="s">
        <v>14</v>
      </c>
      <c r="K236" s="7">
        <v>1.1000000000000001</v>
      </c>
      <c r="L236" s="7">
        <v>0.9</v>
      </c>
      <c r="O236" s="7">
        <v>0.5</v>
      </c>
      <c r="P236" s="25">
        <v>21.26</v>
      </c>
      <c r="Q236" s="7">
        <v>154.1</v>
      </c>
      <c r="R236" s="25">
        <v>13.61</v>
      </c>
      <c r="S236" s="7">
        <v>1311</v>
      </c>
      <c r="T236" s="7">
        <v>1219</v>
      </c>
      <c r="U236" s="25">
        <v>0.66</v>
      </c>
      <c r="V236" s="7">
        <v>8.1199999999999992</v>
      </c>
    </row>
    <row r="237" spans="1:22" s="7" customFormat="1" x14ac:dyDescent="0.2">
      <c r="A237" s="45"/>
      <c r="B237" s="44"/>
      <c r="C237" s="43"/>
      <c r="D237" s="42"/>
      <c r="E237" s="43"/>
      <c r="F237" s="43"/>
      <c r="G237" s="43"/>
      <c r="H237" s="7">
        <v>3</v>
      </c>
      <c r="J237" s="7" t="s">
        <v>14</v>
      </c>
      <c r="K237" s="7">
        <v>1.1000000000000001</v>
      </c>
      <c r="L237" s="7">
        <v>0.9</v>
      </c>
      <c r="O237" s="7">
        <v>0.2</v>
      </c>
      <c r="P237" s="25">
        <v>21.98</v>
      </c>
      <c r="Q237" s="7">
        <v>149.4</v>
      </c>
      <c r="R237" s="25">
        <v>13.02</v>
      </c>
      <c r="S237" s="7">
        <v>1316</v>
      </c>
      <c r="T237" s="7">
        <v>1240</v>
      </c>
      <c r="U237" s="25">
        <v>0.66</v>
      </c>
      <c r="V237" s="7">
        <v>8.2200000000000006</v>
      </c>
    </row>
    <row r="238" spans="1:22" s="7" customFormat="1" x14ac:dyDescent="0.2">
      <c r="A238" s="45"/>
      <c r="B238" s="44"/>
      <c r="C238" s="43"/>
      <c r="D238" s="42"/>
      <c r="E238" s="43"/>
      <c r="F238" s="43"/>
      <c r="G238" s="43"/>
      <c r="H238" s="7">
        <v>3</v>
      </c>
      <c r="J238" s="7" t="s">
        <v>14</v>
      </c>
      <c r="K238" s="7">
        <v>1.1000000000000001</v>
      </c>
      <c r="L238" s="7">
        <v>0.9</v>
      </c>
      <c r="O238" s="7">
        <v>0</v>
      </c>
      <c r="P238" s="25">
        <v>22.06</v>
      </c>
      <c r="Q238" s="7">
        <v>161.1</v>
      </c>
      <c r="R238" s="25">
        <v>13.99</v>
      </c>
      <c r="S238" s="7">
        <v>1317</v>
      </c>
      <c r="T238" s="7">
        <v>1244</v>
      </c>
      <c r="U238" s="25">
        <v>0.66</v>
      </c>
      <c r="V238" s="7">
        <v>8.23</v>
      </c>
    </row>
    <row r="239" spans="1:22" s="7" customFormat="1" ht="30" customHeight="1" x14ac:dyDescent="0.2">
      <c r="A239" s="45" t="s">
        <v>84</v>
      </c>
      <c r="B239" s="44">
        <v>41092</v>
      </c>
      <c r="C239" s="43" t="s">
        <v>41</v>
      </c>
      <c r="D239" s="42" t="s">
        <v>85</v>
      </c>
      <c r="E239" s="43" t="s">
        <v>33</v>
      </c>
      <c r="F239" s="43"/>
      <c r="G239" s="43" t="s">
        <v>25</v>
      </c>
      <c r="H239" s="7">
        <v>1</v>
      </c>
      <c r="I239" s="8">
        <v>0.46319444444444446</v>
      </c>
      <c r="J239" s="7" t="s">
        <v>14</v>
      </c>
      <c r="K239" s="7">
        <v>1.8</v>
      </c>
      <c r="L239" s="7" t="s">
        <v>35</v>
      </c>
      <c r="O239" s="7">
        <v>1.8</v>
      </c>
      <c r="P239" s="25">
        <v>20.11</v>
      </c>
      <c r="Q239" s="7">
        <v>51.7</v>
      </c>
      <c r="R239" s="25">
        <v>4.62</v>
      </c>
      <c r="S239" s="7">
        <v>766</v>
      </c>
      <c r="T239" s="7">
        <v>692</v>
      </c>
      <c r="U239" s="25">
        <v>0.38</v>
      </c>
      <c r="V239" s="7">
        <v>7.08</v>
      </c>
    </row>
    <row r="240" spans="1:22" s="7" customFormat="1" x14ac:dyDescent="0.2">
      <c r="A240" s="45"/>
      <c r="B240" s="44"/>
      <c r="C240" s="43"/>
      <c r="D240" s="42"/>
      <c r="E240" s="43"/>
      <c r="F240" s="43"/>
      <c r="G240" s="43"/>
      <c r="H240" s="7">
        <v>1</v>
      </c>
      <c r="J240" s="7" t="s">
        <v>14</v>
      </c>
      <c r="K240" s="7">
        <v>1.8</v>
      </c>
      <c r="L240" s="7" t="s">
        <v>35</v>
      </c>
      <c r="O240" s="7">
        <v>1.35</v>
      </c>
      <c r="P240" s="25">
        <v>20.83</v>
      </c>
      <c r="Q240" s="7">
        <v>66.900000000000006</v>
      </c>
      <c r="R240" s="25">
        <v>5.94</v>
      </c>
      <c r="S240" s="7">
        <v>860</v>
      </c>
      <c r="T240" s="7">
        <v>792</v>
      </c>
      <c r="U240" s="25">
        <v>0.42</v>
      </c>
      <c r="V240" s="7">
        <v>7.27</v>
      </c>
    </row>
    <row r="241" spans="1:22" s="7" customFormat="1" x14ac:dyDescent="0.2">
      <c r="A241" s="45"/>
      <c r="B241" s="44"/>
      <c r="C241" s="43"/>
      <c r="D241" s="42"/>
      <c r="E241" s="43"/>
      <c r="F241" s="43"/>
      <c r="G241" s="43"/>
      <c r="H241" s="7">
        <v>1</v>
      </c>
      <c r="J241" s="7" t="s">
        <v>14</v>
      </c>
      <c r="K241" s="7">
        <v>1.8</v>
      </c>
      <c r="L241" s="7" t="s">
        <v>35</v>
      </c>
      <c r="O241" s="7">
        <v>0.9</v>
      </c>
      <c r="P241" s="25">
        <v>20.88</v>
      </c>
      <c r="Q241" s="7">
        <v>70</v>
      </c>
      <c r="R241" s="25">
        <v>6.27</v>
      </c>
      <c r="S241" s="7">
        <v>866</v>
      </c>
      <c r="T241" s="7">
        <v>797</v>
      </c>
      <c r="U241" s="25">
        <v>0.43</v>
      </c>
      <c r="V241" s="7">
        <v>7.37</v>
      </c>
    </row>
    <row r="242" spans="1:22" s="7" customFormat="1" x14ac:dyDescent="0.2">
      <c r="A242" s="45"/>
      <c r="B242" s="44"/>
      <c r="C242" s="43"/>
      <c r="D242" s="42"/>
      <c r="E242" s="43"/>
      <c r="F242" s="43"/>
      <c r="G242" s="43"/>
      <c r="H242" s="7">
        <v>1</v>
      </c>
      <c r="J242" s="7" t="s">
        <v>14</v>
      </c>
      <c r="K242" s="7">
        <v>1.8</v>
      </c>
      <c r="L242" s="7" t="s">
        <v>35</v>
      </c>
      <c r="O242" s="7">
        <v>0.45</v>
      </c>
      <c r="P242" s="25">
        <v>20.93</v>
      </c>
      <c r="Q242" s="7">
        <v>69.2</v>
      </c>
      <c r="R242" s="25">
        <v>6.18</v>
      </c>
      <c r="S242" s="7">
        <v>877</v>
      </c>
      <c r="T242" s="7">
        <v>809</v>
      </c>
      <c r="U242" s="25">
        <v>0.43</v>
      </c>
      <c r="V242" s="7">
        <v>7.44</v>
      </c>
    </row>
    <row r="243" spans="1:22" s="7" customFormat="1" x14ac:dyDescent="0.2">
      <c r="A243" s="45"/>
      <c r="B243" s="44"/>
      <c r="C243" s="43"/>
      <c r="D243" s="42"/>
      <c r="E243" s="43"/>
      <c r="F243" s="43"/>
      <c r="G243" s="43"/>
      <c r="H243" s="7">
        <v>1</v>
      </c>
      <c r="J243" s="7" t="s">
        <v>14</v>
      </c>
      <c r="K243" s="7">
        <v>1.8</v>
      </c>
      <c r="L243" s="7" t="s">
        <v>35</v>
      </c>
      <c r="O243" s="7">
        <v>0</v>
      </c>
      <c r="P243" s="25">
        <v>20.99</v>
      </c>
      <c r="Q243" s="7">
        <v>69.400000000000006</v>
      </c>
      <c r="R243" s="25">
        <v>6.24</v>
      </c>
      <c r="S243" s="7">
        <v>881</v>
      </c>
      <c r="T243" s="7">
        <v>814</v>
      </c>
      <c r="U243" s="25">
        <v>0.43</v>
      </c>
      <c r="V243" s="7">
        <v>7.45</v>
      </c>
    </row>
    <row r="244" spans="1:22" s="7" customFormat="1" x14ac:dyDescent="0.2">
      <c r="A244" s="45"/>
      <c r="B244" s="44"/>
      <c r="C244" s="43"/>
      <c r="D244" s="42"/>
      <c r="E244" s="43"/>
      <c r="F244" s="43"/>
      <c r="G244" s="43"/>
      <c r="H244" s="7">
        <v>2</v>
      </c>
      <c r="I244" s="8">
        <v>0.47222222222222227</v>
      </c>
      <c r="J244" s="7" t="s">
        <v>14</v>
      </c>
      <c r="K244" s="7">
        <v>2</v>
      </c>
      <c r="L244" s="7" t="s">
        <v>35</v>
      </c>
      <c r="O244" s="7">
        <v>2</v>
      </c>
      <c r="P244" s="25">
        <v>19.52</v>
      </c>
      <c r="Q244" s="7">
        <v>43.8</v>
      </c>
      <c r="R244" s="25">
        <v>3.99</v>
      </c>
      <c r="S244" s="7">
        <v>737</v>
      </c>
      <c r="T244" s="7">
        <v>661</v>
      </c>
      <c r="U244" s="25">
        <v>0.36</v>
      </c>
      <c r="V244" s="7">
        <v>7.24</v>
      </c>
    </row>
    <row r="245" spans="1:22" s="7" customFormat="1" x14ac:dyDescent="0.2">
      <c r="A245" s="45"/>
      <c r="B245" s="44"/>
      <c r="C245" s="43"/>
      <c r="D245" s="42"/>
      <c r="E245" s="43"/>
      <c r="F245" s="43"/>
      <c r="G245" s="43"/>
      <c r="H245" s="7">
        <v>2</v>
      </c>
      <c r="J245" s="7" t="s">
        <v>14</v>
      </c>
      <c r="K245" s="7">
        <v>2</v>
      </c>
      <c r="L245" s="7" t="s">
        <v>35</v>
      </c>
      <c r="O245" s="7">
        <v>1.5</v>
      </c>
      <c r="P245" s="25">
        <v>19.97</v>
      </c>
      <c r="Q245" s="7">
        <v>51.2</v>
      </c>
      <c r="R245" s="25">
        <v>4.57</v>
      </c>
      <c r="S245" s="7">
        <v>766</v>
      </c>
      <c r="T245" s="7">
        <v>687</v>
      </c>
      <c r="U245" s="25">
        <v>0.37</v>
      </c>
      <c r="V245" s="7">
        <v>7.09</v>
      </c>
    </row>
    <row r="246" spans="1:22" s="7" customFormat="1" x14ac:dyDescent="0.2">
      <c r="A246" s="45"/>
      <c r="B246" s="44"/>
      <c r="C246" s="43"/>
      <c r="D246" s="42"/>
      <c r="E246" s="43"/>
      <c r="F246" s="43"/>
      <c r="G246" s="43"/>
      <c r="H246" s="7">
        <v>2</v>
      </c>
      <c r="J246" s="7" t="s">
        <v>14</v>
      </c>
      <c r="K246" s="7">
        <v>2</v>
      </c>
      <c r="L246" s="7" t="s">
        <v>35</v>
      </c>
      <c r="O246" s="7">
        <v>1</v>
      </c>
      <c r="P246" s="25">
        <v>20.81</v>
      </c>
      <c r="Q246" s="7">
        <v>64.2</v>
      </c>
      <c r="R246" s="25">
        <v>5.65</v>
      </c>
      <c r="S246" s="7">
        <v>838</v>
      </c>
      <c r="T246" s="7">
        <v>771</v>
      </c>
      <c r="U246" s="25">
        <v>0.41</v>
      </c>
      <c r="V246" s="7">
        <v>7.23</v>
      </c>
    </row>
    <row r="247" spans="1:22" s="7" customFormat="1" x14ac:dyDescent="0.2">
      <c r="A247" s="45"/>
      <c r="B247" s="44"/>
      <c r="C247" s="43"/>
      <c r="D247" s="42"/>
      <c r="E247" s="43"/>
      <c r="F247" s="43"/>
      <c r="G247" s="43"/>
      <c r="H247" s="7">
        <v>2</v>
      </c>
      <c r="J247" s="7" t="s">
        <v>14</v>
      </c>
      <c r="K247" s="7">
        <v>2</v>
      </c>
      <c r="L247" s="7" t="s">
        <v>35</v>
      </c>
      <c r="O247" s="7">
        <v>0.5</v>
      </c>
      <c r="P247" s="25">
        <v>20.91</v>
      </c>
      <c r="Q247" s="7">
        <v>62.8</v>
      </c>
      <c r="R247" s="25">
        <v>5.57</v>
      </c>
      <c r="S247" s="7">
        <v>843</v>
      </c>
      <c r="T247" s="7">
        <v>777</v>
      </c>
      <c r="U247" s="25">
        <v>0.41</v>
      </c>
      <c r="V247" s="7">
        <v>7.34</v>
      </c>
    </row>
    <row r="248" spans="1:22" s="7" customFormat="1" x14ac:dyDescent="0.2">
      <c r="A248" s="45"/>
      <c r="B248" s="44"/>
      <c r="C248" s="43"/>
      <c r="D248" s="42"/>
      <c r="E248" s="43"/>
      <c r="F248" s="43"/>
      <c r="G248" s="43"/>
      <c r="H248" s="7">
        <v>2</v>
      </c>
      <c r="J248" s="7" t="s">
        <v>14</v>
      </c>
      <c r="K248" s="7">
        <v>2</v>
      </c>
      <c r="L248" s="7" t="s">
        <v>35</v>
      </c>
      <c r="O248" s="7">
        <v>0</v>
      </c>
      <c r="P248" s="25">
        <v>20.91</v>
      </c>
      <c r="Q248" s="7">
        <v>65.8</v>
      </c>
      <c r="R248" s="25">
        <v>5.97</v>
      </c>
      <c r="S248" s="7">
        <v>842</v>
      </c>
      <c r="T248" s="7">
        <v>776</v>
      </c>
      <c r="U248" s="25">
        <v>0.41</v>
      </c>
      <c r="V248" s="7">
        <v>7.38</v>
      </c>
    </row>
    <row r="249" spans="1:22" s="7" customFormat="1" x14ac:dyDescent="0.2">
      <c r="A249" s="45"/>
      <c r="B249" s="44"/>
      <c r="C249" s="43"/>
      <c r="D249" s="42"/>
      <c r="E249" s="43"/>
      <c r="F249" s="43"/>
      <c r="G249" s="43"/>
      <c r="H249" s="7">
        <v>3</v>
      </c>
      <c r="I249" s="8">
        <v>0.48958333333333331</v>
      </c>
      <c r="J249" s="7" t="s">
        <v>14</v>
      </c>
      <c r="K249" s="7">
        <v>1.8</v>
      </c>
      <c r="L249" s="7" t="s">
        <v>35</v>
      </c>
      <c r="O249" s="7">
        <v>1.8</v>
      </c>
      <c r="P249" s="25">
        <v>19.23</v>
      </c>
      <c r="Q249" s="7">
        <v>46.2</v>
      </c>
      <c r="R249" s="25">
        <v>4.2699999999999996</v>
      </c>
      <c r="S249" s="7">
        <v>733</v>
      </c>
      <c r="T249" s="7">
        <v>652</v>
      </c>
      <c r="U249" s="25">
        <v>0.36</v>
      </c>
      <c r="V249" s="7">
        <v>7.14</v>
      </c>
    </row>
    <row r="250" spans="1:22" s="7" customFormat="1" x14ac:dyDescent="0.2">
      <c r="A250" s="45"/>
      <c r="B250" s="44"/>
      <c r="C250" s="43"/>
      <c r="D250" s="42"/>
      <c r="E250" s="43"/>
      <c r="F250" s="43"/>
      <c r="G250" s="43"/>
      <c r="H250" s="7">
        <v>3</v>
      </c>
      <c r="J250" s="7" t="s">
        <v>14</v>
      </c>
      <c r="K250" s="7">
        <v>1.8</v>
      </c>
      <c r="L250" s="7" t="s">
        <v>35</v>
      </c>
      <c r="O250" s="7">
        <v>1.35</v>
      </c>
      <c r="P250" s="25">
        <v>19.39</v>
      </c>
      <c r="Q250" s="7">
        <v>53.3</v>
      </c>
      <c r="R250" s="25">
        <v>4.88</v>
      </c>
      <c r="S250" s="7">
        <v>747</v>
      </c>
      <c r="T250" s="7">
        <v>670</v>
      </c>
      <c r="U250" s="25">
        <v>0.37</v>
      </c>
      <c r="V250" s="7">
        <v>7.12</v>
      </c>
    </row>
    <row r="251" spans="1:22" s="7" customFormat="1" x14ac:dyDescent="0.2">
      <c r="A251" s="45"/>
      <c r="B251" s="44"/>
      <c r="C251" s="43"/>
      <c r="D251" s="42"/>
      <c r="E251" s="43"/>
      <c r="F251" s="43"/>
      <c r="G251" s="43"/>
      <c r="H251" s="7">
        <v>3</v>
      </c>
      <c r="J251" s="7" t="s">
        <v>14</v>
      </c>
      <c r="K251" s="7">
        <v>1.8</v>
      </c>
      <c r="L251" s="7" t="s">
        <v>35</v>
      </c>
      <c r="O251" s="7">
        <v>0.9</v>
      </c>
      <c r="P251" s="25">
        <v>20.86</v>
      </c>
      <c r="Q251" s="7">
        <v>60.9</v>
      </c>
      <c r="R251" s="25">
        <v>5.4</v>
      </c>
      <c r="S251" s="7">
        <v>828</v>
      </c>
      <c r="T251" s="7">
        <v>760</v>
      </c>
      <c r="U251" s="25">
        <v>0.4</v>
      </c>
      <c r="V251" s="7">
        <v>7.28</v>
      </c>
    </row>
    <row r="252" spans="1:22" s="7" customFormat="1" x14ac:dyDescent="0.2">
      <c r="A252" s="45"/>
      <c r="B252" s="44"/>
      <c r="C252" s="43"/>
      <c r="D252" s="42"/>
      <c r="E252" s="43"/>
      <c r="F252" s="43"/>
      <c r="G252" s="43"/>
      <c r="H252" s="7">
        <v>3</v>
      </c>
      <c r="J252" s="7" t="s">
        <v>14</v>
      </c>
      <c r="K252" s="7">
        <v>1.8</v>
      </c>
      <c r="L252" s="7" t="s">
        <v>35</v>
      </c>
      <c r="O252" s="7">
        <v>0.45</v>
      </c>
      <c r="P252" s="25">
        <v>21</v>
      </c>
      <c r="Q252" s="7">
        <v>60</v>
      </c>
      <c r="R252" s="25">
        <v>5.35</v>
      </c>
      <c r="S252" s="7">
        <v>848</v>
      </c>
      <c r="T252" s="7">
        <v>784</v>
      </c>
      <c r="U252" s="25">
        <v>0.42</v>
      </c>
      <c r="V252" s="7">
        <v>7.35</v>
      </c>
    </row>
    <row r="253" spans="1:22" s="7" customFormat="1" x14ac:dyDescent="0.2">
      <c r="A253" s="45"/>
      <c r="B253" s="44"/>
      <c r="C253" s="43"/>
      <c r="D253" s="42"/>
      <c r="E253" s="43"/>
      <c r="F253" s="43"/>
      <c r="G253" s="43"/>
      <c r="H253" s="7">
        <v>3</v>
      </c>
      <c r="J253" s="7" t="s">
        <v>14</v>
      </c>
      <c r="K253" s="7">
        <v>1.8</v>
      </c>
      <c r="L253" s="7" t="s">
        <v>35</v>
      </c>
      <c r="O253" s="7">
        <v>0</v>
      </c>
      <c r="P253" s="25">
        <v>21.03</v>
      </c>
      <c r="Q253" s="7">
        <v>65.7</v>
      </c>
      <c r="R253" s="25">
        <v>5.86</v>
      </c>
      <c r="S253" s="7">
        <v>848</v>
      </c>
      <c r="T253" s="7">
        <v>784</v>
      </c>
      <c r="U253" s="25">
        <v>0.42</v>
      </c>
      <c r="V253" s="7">
        <v>7.4</v>
      </c>
    </row>
    <row r="254" spans="1:22" s="7" customFormat="1" ht="45" customHeight="1" x14ac:dyDescent="0.2">
      <c r="A254" s="45" t="s">
        <v>86</v>
      </c>
      <c r="B254" s="44">
        <v>41015</v>
      </c>
      <c r="C254" s="43" t="s">
        <v>87</v>
      </c>
      <c r="D254" s="42" t="s">
        <v>88</v>
      </c>
      <c r="E254" s="43" t="s">
        <v>34</v>
      </c>
      <c r="F254" s="43"/>
      <c r="G254" s="43" t="s">
        <v>25</v>
      </c>
      <c r="H254" s="7">
        <v>1</v>
      </c>
      <c r="I254" s="8">
        <v>0.51041666666666663</v>
      </c>
      <c r="J254" s="7" t="s">
        <v>14</v>
      </c>
      <c r="K254" s="7">
        <v>0.18</v>
      </c>
      <c r="L254" s="7" t="s">
        <v>35</v>
      </c>
      <c r="O254" s="7">
        <v>0.18</v>
      </c>
      <c r="P254" s="25">
        <v>11.12</v>
      </c>
      <c r="Q254" s="7">
        <v>109.5</v>
      </c>
      <c r="R254" s="25">
        <v>12.01</v>
      </c>
      <c r="S254" s="7">
        <v>219</v>
      </c>
      <c r="T254" s="7">
        <v>161</v>
      </c>
      <c r="U254" s="25">
        <v>0.1</v>
      </c>
    </row>
    <row r="255" spans="1:22" s="7" customFormat="1" x14ac:dyDescent="0.2">
      <c r="A255" s="45"/>
      <c r="B255" s="44"/>
      <c r="C255" s="43"/>
      <c r="D255" s="42"/>
      <c r="E255" s="43"/>
      <c r="F255" s="43"/>
      <c r="G255" s="43"/>
      <c r="H255" s="7">
        <v>2</v>
      </c>
      <c r="I255" s="8">
        <v>0.52083333333333337</v>
      </c>
      <c r="J255" s="7" t="s">
        <v>14</v>
      </c>
      <c r="K255" s="7">
        <v>0.3</v>
      </c>
      <c r="L255" s="7" t="s">
        <v>35</v>
      </c>
      <c r="O255" s="7">
        <v>0.1</v>
      </c>
      <c r="P255" s="25">
        <v>11.04</v>
      </c>
      <c r="Q255" s="7">
        <v>105.7</v>
      </c>
      <c r="R255" s="25">
        <v>11.64</v>
      </c>
      <c r="S255" s="7">
        <v>220</v>
      </c>
      <c r="T255" s="7">
        <v>161</v>
      </c>
      <c r="U255" s="25">
        <v>0.1</v>
      </c>
    </row>
    <row r="256" spans="1:22" s="7" customFormat="1" x14ac:dyDescent="0.2">
      <c r="A256" s="45"/>
      <c r="B256" s="44"/>
      <c r="C256" s="43"/>
      <c r="D256" s="42"/>
      <c r="E256" s="43"/>
      <c r="F256" s="43"/>
      <c r="G256" s="43"/>
      <c r="H256" s="7">
        <v>2</v>
      </c>
      <c r="J256" s="7" t="s">
        <v>14</v>
      </c>
      <c r="K256" s="7">
        <v>0.3</v>
      </c>
      <c r="L256" s="7" t="s">
        <v>35</v>
      </c>
      <c r="O256" s="7">
        <v>0.3</v>
      </c>
      <c r="P256" s="25">
        <v>11.04</v>
      </c>
      <c r="Q256" s="7">
        <v>104.6</v>
      </c>
      <c r="R256" s="25">
        <v>11.52</v>
      </c>
      <c r="S256" s="7">
        <v>221</v>
      </c>
      <c r="T256" s="7">
        <v>162</v>
      </c>
      <c r="U256" s="25">
        <v>0.11</v>
      </c>
    </row>
    <row r="257" spans="1:22" s="7" customFormat="1" x14ac:dyDescent="0.2">
      <c r="A257" s="45"/>
      <c r="B257" s="44"/>
      <c r="C257" s="43"/>
      <c r="D257" s="42"/>
      <c r="E257" s="43"/>
      <c r="F257" s="43"/>
      <c r="G257" s="43"/>
      <c r="H257" s="7">
        <v>3</v>
      </c>
      <c r="I257" s="8">
        <v>0.53125</v>
      </c>
      <c r="J257" s="7" t="s">
        <v>14</v>
      </c>
      <c r="K257" s="7">
        <v>0.3</v>
      </c>
      <c r="L257" s="7" t="s">
        <v>35</v>
      </c>
      <c r="O257" s="7">
        <v>0.1</v>
      </c>
      <c r="P257" s="25">
        <v>11.01</v>
      </c>
      <c r="Q257" s="7">
        <v>104.6</v>
      </c>
      <c r="R257" s="25">
        <v>11.53</v>
      </c>
      <c r="S257" s="7">
        <v>219</v>
      </c>
      <c r="T257" s="7">
        <v>161</v>
      </c>
      <c r="U257" s="25">
        <v>0.1</v>
      </c>
    </row>
    <row r="258" spans="1:22" s="7" customFormat="1" x14ac:dyDescent="0.2">
      <c r="A258" s="45"/>
      <c r="B258" s="44"/>
      <c r="C258" s="43"/>
      <c r="D258" s="42"/>
      <c r="E258" s="43"/>
      <c r="F258" s="43"/>
      <c r="G258" s="43"/>
      <c r="H258" s="7">
        <v>3</v>
      </c>
      <c r="J258" s="7" t="s">
        <v>14</v>
      </c>
      <c r="K258" s="7">
        <v>0.3</v>
      </c>
      <c r="L258" s="7" t="s">
        <v>35</v>
      </c>
      <c r="O258" s="7">
        <v>0.3</v>
      </c>
      <c r="P258" s="25">
        <v>11</v>
      </c>
      <c r="Q258" s="7">
        <v>104.8</v>
      </c>
      <c r="R258" s="25">
        <v>11.54</v>
      </c>
      <c r="S258" s="7">
        <v>218</v>
      </c>
      <c r="T258" s="7">
        <v>160</v>
      </c>
      <c r="U258" s="25">
        <v>0.1</v>
      </c>
    </row>
    <row r="259" spans="1:22" s="7" customFormat="1" ht="45" customHeight="1" x14ac:dyDescent="0.2">
      <c r="A259" s="45" t="s">
        <v>89</v>
      </c>
      <c r="B259" s="44">
        <v>41032</v>
      </c>
      <c r="C259" s="43" t="s">
        <v>41</v>
      </c>
      <c r="D259" s="42" t="s">
        <v>90</v>
      </c>
      <c r="E259" s="46"/>
      <c r="F259" s="43" t="s">
        <v>91</v>
      </c>
      <c r="G259" s="43" t="s">
        <v>25</v>
      </c>
      <c r="H259" s="7">
        <v>1</v>
      </c>
      <c r="I259" s="8">
        <v>0.44513888888888892</v>
      </c>
      <c r="J259" s="7" t="s">
        <v>14</v>
      </c>
      <c r="K259" s="7">
        <v>0.8</v>
      </c>
      <c r="L259" s="7" t="s">
        <v>35</v>
      </c>
      <c r="O259" s="7">
        <v>0.8</v>
      </c>
      <c r="P259" s="25">
        <v>16.989999999999998</v>
      </c>
      <c r="Q259" s="7">
        <v>121.3</v>
      </c>
      <c r="R259" s="25">
        <v>10.17</v>
      </c>
      <c r="S259" s="7">
        <v>38700</v>
      </c>
      <c r="T259" s="7">
        <v>33400</v>
      </c>
      <c r="U259" s="25">
        <v>25.26</v>
      </c>
      <c r="V259" s="7">
        <v>8.35</v>
      </c>
    </row>
    <row r="260" spans="1:22" s="7" customFormat="1" x14ac:dyDescent="0.2">
      <c r="A260" s="45"/>
      <c r="B260" s="44"/>
      <c r="C260" s="43"/>
      <c r="D260" s="42"/>
      <c r="E260" s="46"/>
      <c r="F260" s="43"/>
      <c r="G260" s="43"/>
      <c r="H260" s="7">
        <v>1</v>
      </c>
      <c r="J260" s="7" t="s">
        <v>14</v>
      </c>
      <c r="K260" s="7">
        <v>0.8</v>
      </c>
      <c r="L260" s="7" t="s">
        <v>35</v>
      </c>
      <c r="O260" s="7">
        <v>0.6</v>
      </c>
      <c r="P260" s="25">
        <v>16.89</v>
      </c>
      <c r="Q260" s="7">
        <v>112.9</v>
      </c>
      <c r="R260" s="25">
        <v>10.15</v>
      </c>
      <c r="S260" s="7">
        <v>25800</v>
      </c>
      <c r="T260" s="7">
        <v>22900</v>
      </c>
      <c r="U260" s="25">
        <v>17.920000000000002</v>
      </c>
      <c r="V260" s="7">
        <v>8.26</v>
      </c>
    </row>
    <row r="261" spans="1:22" s="7" customFormat="1" x14ac:dyDescent="0.2">
      <c r="A261" s="45"/>
      <c r="B261" s="44"/>
      <c r="C261" s="43"/>
      <c r="D261" s="42"/>
      <c r="E261" s="46"/>
      <c r="F261" s="43"/>
      <c r="G261" s="43"/>
      <c r="H261" s="7">
        <v>1</v>
      </c>
      <c r="J261" s="7" t="s">
        <v>14</v>
      </c>
      <c r="K261" s="7">
        <v>0.8</v>
      </c>
      <c r="L261" s="7" t="s">
        <v>35</v>
      </c>
      <c r="O261" s="7">
        <v>0.4</v>
      </c>
      <c r="P261" s="25">
        <v>16.77</v>
      </c>
      <c r="Q261" s="7">
        <v>101</v>
      </c>
      <c r="R261" s="25">
        <v>9.7100000000000009</v>
      </c>
      <c r="S261" s="7">
        <v>2100</v>
      </c>
      <c r="T261" s="7">
        <v>1780</v>
      </c>
      <c r="U261" s="25">
        <v>1.07</v>
      </c>
      <c r="V261" s="7">
        <v>8.51</v>
      </c>
    </row>
    <row r="262" spans="1:22" s="7" customFormat="1" x14ac:dyDescent="0.2">
      <c r="A262" s="45"/>
      <c r="B262" s="44"/>
      <c r="C262" s="43"/>
      <c r="D262" s="42"/>
      <c r="E262" s="46"/>
      <c r="F262" s="43"/>
      <c r="G262" s="43"/>
      <c r="H262" s="7">
        <v>1</v>
      </c>
      <c r="J262" s="7" t="s">
        <v>14</v>
      </c>
      <c r="K262" s="7">
        <v>0.8</v>
      </c>
      <c r="L262" s="7" t="s">
        <v>35</v>
      </c>
      <c r="O262" s="7">
        <v>0.2</v>
      </c>
      <c r="P262" s="25">
        <v>16.75</v>
      </c>
      <c r="Q262" s="7">
        <v>95</v>
      </c>
      <c r="R262" s="25">
        <v>9.1</v>
      </c>
      <c r="S262" s="7">
        <v>1900</v>
      </c>
      <c r="T262" s="7">
        <v>1600</v>
      </c>
      <c r="U262" s="25">
        <v>0.97</v>
      </c>
      <c r="V262" s="7">
        <v>8.4</v>
      </c>
    </row>
    <row r="263" spans="1:22" s="7" customFormat="1" x14ac:dyDescent="0.2">
      <c r="A263" s="45"/>
      <c r="B263" s="44"/>
      <c r="C263" s="43"/>
      <c r="D263" s="42"/>
      <c r="E263" s="46"/>
      <c r="F263" s="43"/>
      <c r="G263" s="43"/>
      <c r="H263" s="7">
        <v>1</v>
      </c>
      <c r="J263" s="7" t="s">
        <v>14</v>
      </c>
      <c r="K263" s="7">
        <v>0.8</v>
      </c>
      <c r="L263" s="7" t="s">
        <v>35</v>
      </c>
      <c r="O263" s="7">
        <v>0</v>
      </c>
      <c r="P263" s="25">
        <v>16.7</v>
      </c>
      <c r="Q263" s="7">
        <v>933.1</v>
      </c>
      <c r="R263" s="25">
        <v>8.93</v>
      </c>
      <c r="S263" s="7">
        <v>1800</v>
      </c>
      <c r="T263" s="7">
        <v>1550</v>
      </c>
      <c r="U263" s="25">
        <v>0.95</v>
      </c>
      <c r="V263" s="7">
        <v>8.3800000000000008</v>
      </c>
    </row>
    <row r="264" spans="1:22" s="7" customFormat="1" x14ac:dyDescent="0.2">
      <c r="A264" s="45"/>
      <c r="B264" s="44"/>
      <c r="C264" s="43"/>
      <c r="D264" s="42"/>
      <c r="E264" s="46"/>
      <c r="F264" s="43"/>
      <c r="G264" s="43"/>
      <c r="H264" s="7">
        <v>2</v>
      </c>
      <c r="I264" s="8">
        <v>0.46527777777777773</v>
      </c>
      <c r="J264" s="7" t="s">
        <v>14</v>
      </c>
      <c r="K264" s="7">
        <v>0.94</v>
      </c>
      <c r="L264" s="7" t="s">
        <v>35</v>
      </c>
      <c r="O264" s="7">
        <v>0.9</v>
      </c>
      <c r="P264" s="25">
        <v>16.670000000000002</v>
      </c>
      <c r="Q264" s="7">
        <v>130.80000000000001</v>
      </c>
      <c r="R264" s="25">
        <v>10.85</v>
      </c>
      <c r="S264" s="7">
        <v>41000</v>
      </c>
      <c r="T264" s="7">
        <v>34800</v>
      </c>
      <c r="U264" s="25">
        <v>26.65</v>
      </c>
      <c r="V264" s="7">
        <v>8.33</v>
      </c>
    </row>
    <row r="265" spans="1:22" s="7" customFormat="1" x14ac:dyDescent="0.2">
      <c r="A265" s="45"/>
      <c r="B265" s="44"/>
      <c r="C265" s="43"/>
      <c r="D265" s="42"/>
      <c r="E265" s="46"/>
      <c r="F265" s="43"/>
      <c r="G265" s="43"/>
      <c r="H265" s="7">
        <v>2</v>
      </c>
      <c r="J265" s="7" t="s">
        <v>14</v>
      </c>
      <c r="K265" s="7">
        <v>0.94</v>
      </c>
      <c r="L265" s="7" t="s">
        <v>35</v>
      </c>
      <c r="O265" s="7">
        <v>0.7</v>
      </c>
      <c r="P265" s="25">
        <v>16.600000000000001</v>
      </c>
      <c r="Q265" s="7">
        <v>120.2</v>
      </c>
      <c r="R265" s="25">
        <v>10.029999999999999</v>
      </c>
      <c r="S265" s="7">
        <v>41300</v>
      </c>
      <c r="T265" s="7">
        <v>34600</v>
      </c>
      <c r="U265" s="25">
        <v>26.51</v>
      </c>
      <c r="V265" s="7">
        <v>8.34</v>
      </c>
    </row>
    <row r="266" spans="1:22" s="7" customFormat="1" x14ac:dyDescent="0.2">
      <c r="A266" s="45"/>
      <c r="B266" s="44"/>
      <c r="C266" s="43"/>
      <c r="D266" s="42"/>
      <c r="E266" s="46"/>
      <c r="F266" s="43"/>
      <c r="G266" s="43"/>
      <c r="H266" s="7">
        <v>2</v>
      </c>
      <c r="J266" s="7" t="s">
        <v>14</v>
      </c>
      <c r="K266" s="7">
        <v>0.94</v>
      </c>
      <c r="L266" s="7" t="s">
        <v>35</v>
      </c>
      <c r="O266" s="7">
        <v>0.5</v>
      </c>
      <c r="P266" s="25">
        <v>16.86</v>
      </c>
      <c r="Q266" s="7">
        <v>97.2</v>
      </c>
      <c r="R266" s="25">
        <v>9.33</v>
      </c>
      <c r="S266" s="7">
        <v>2600</v>
      </c>
      <c r="T266" s="7">
        <v>2180</v>
      </c>
      <c r="U266" s="25">
        <v>1.55</v>
      </c>
      <c r="V266" s="7">
        <v>8.4700000000000006</v>
      </c>
    </row>
    <row r="267" spans="1:22" s="7" customFormat="1" x14ac:dyDescent="0.2">
      <c r="A267" s="45"/>
      <c r="B267" s="44"/>
      <c r="C267" s="43"/>
      <c r="D267" s="42"/>
      <c r="E267" s="46"/>
      <c r="F267" s="43"/>
      <c r="G267" s="43"/>
      <c r="H267" s="7">
        <v>2</v>
      </c>
      <c r="J267" s="7" t="s">
        <v>14</v>
      </c>
      <c r="K267" s="7">
        <v>0.94</v>
      </c>
      <c r="L267" s="7" t="s">
        <v>35</v>
      </c>
      <c r="O267" s="7">
        <v>0.3</v>
      </c>
      <c r="P267" s="25">
        <v>16.87</v>
      </c>
      <c r="Q267" s="7">
        <v>91.3</v>
      </c>
      <c r="R267" s="25">
        <v>8.7899999999999991</v>
      </c>
      <c r="S267" s="7">
        <v>1690</v>
      </c>
      <c r="T267" s="7">
        <v>1420</v>
      </c>
      <c r="U267" s="25">
        <v>0.85</v>
      </c>
      <c r="V267" s="7">
        <v>8.42</v>
      </c>
    </row>
    <row r="268" spans="1:22" s="7" customFormat="1" x14ac:dyDescent="0.2">
      <c r="A268" s="45"/>
      <c r="B268" s="44"/>
      <c r="C268" s="43"/>
      <c r="D268" s="42"/>
      <c r="E268" s="46"/>
      <c r="F268" s="43"/>
      <c r="G268" s="43"/>
      <c r="H268" s="7">
        <v>2</v>
      </c>
      <c r="J268" s="7" t="s">
        <v>14</v>
      </c>
      <c r="K268" s="7">
        <v>0.94</v>
      </c>
      <c r="L268" s="7" t="s">
        <v>35</v>
      </c>
      <c r="O268" s="7">
        <v>0</v>
      </c>
      <c r="P268" s="25">
        <v>16.89</v>
      </c>
      <c r="Q268" s="7">
        <v>90.4</v>
      </c>
      <c r="R268" s="25">
        <v>8.7100000000000009</v>
      </c>
      <c r="S268" s="7">
        <v>1650</v>
      </c>
      <c r="T268" s="7">
        <v>1390</v>
      </c>
      <c r="U268" s="25">
        <v>0.84</v>
      </c>
      <c r="V268" s="7">
        <v>8.35</v>
      </c>
    </row>
    <row r="269" spans="1:22" s="7" customFormat="1" x14ac:dyDescent="0.2">
      <c r="A269" s="45"/>
      <c r="B269" s="44"/>
      <c r="C269" s="43"/>
      <c r="D269" s="42"/>
      <c r="E269" s="46"/>
      <c r="F269" s="43"/>
      <c r="G269" s="43"/>
      <c r="H269" s="7">
        <v>3</v>
      </c>
      <c r="I269" s="8">
        <v>0.47916666666666669</v>
      </c>
      <c r="J269" s="7" t="s">
        <v>14</v>
      </c>
      <c r="K269" s="7">
        <v>1.25</v>
      </c>
      <c r="L269" s="7">
        <v>1.1000000000000001</v>
      </c>
      <c r="O269" s="7">
        <v>1.25</v>
      </c>
      <c r="P269" s="25">
        <v>16.41</v>
      </c>
      <c r="Q269" s="7">
        <v>125.2</v>
      </c>
      <c r="R269" s="25">
        <v>10.45</v>
      </c>
      <c r="S269" s="7">
        <v>42100</v>
      </c>
      <c r="T269" s="7">
        <v>35200</v>
      </c>
      <c r="U269" s="25">
        <v>27.12</v>
      </c>
      <c r="V269" s="7">
        <v>8.36</v>
      </c>
    </row>
    <row r="270" spans="1:22" s="7" customFormat="1" x14ac:dyDescent="0.2">
      <c r="A270" s="45"/>
      <c r="B270" s="44"/>
      <c r="C270" s="43"/>
      <c r="D270" s="42"/>
      <c r="E270" s="46"/>
      <c r="F270" s="43"/>
      <c r="G270" s="43"/>
      <c r="H270" s="7">
        <v>3</v>
      </c>
      <c r="J270" s="7" t="s">
        <v>14</v>
      </c>
      <c r="K270" s="7">
        <v>1.25</v>
      </c>
      <c r="L270" s="7">
        <v>1.1000000000000001</v>
      </c>
      <c r="O270" s="7">
        <v>0.95</v>
      </c>
      <c r="P270" s="25">
        <v>16.399999999999999</v>
      </c>
      <c r="Q270" s="7">
        <v>125.8</v>
      </c>
      <c r="R270" s="25">
        <v>10.48</v>
      </c>
      <c r="S270" s="7">
        <v>42160</v>
      </c>
      <c r="T270" s="7">
        <v>35240</v>
      </c>
      <c r="U270" s="25">
        <v>27.12</v>
      </c>
      <c r="V270" s="7">
        <v>8.36</v>
      </c>
    </row>
    <row r="271" spans="1:22" s="7" customFormat="1" x14ac:dyDescent="0.2">
      <c r="A271" s="45"/>
      <c r="B271" s="44"/>
      <c r="C271" s="43"/>
      <c r="D271" s="42"/>
      <c r="E271" s="46"/>
      <c r="F271" s="43"/>
      <c r="G271" s="43"/>
      <c r="H271" s="7">
        <v>3</v>
      </c>
      <c r="J271" s="7" t="s">
        <v>14</v>
      </c>
      <c r="K271" s="7">
        <v>1.25</v>
      </c>
      <c r="L271" s="7">
        <v>1.1000000000000001</v>
      </c>
      <c r="O271" s="7">
        <v>0.65</v>
      </c>
      <c r="P271" s="25">
        <v>16.5</v>
      </c>
      <c r="Q271" s="7">
        <v>98.1</v>
      </c>
      <c r="R271" s="25">
        <v>8.2100000000000009</v>
      </c>
      <c r="S271" s="7">
        <v>34500</v>
      </c>
      <c r="T271" s="7">
        <v>28700</v>
      </c>
      <c r="U271" s="25">
        <v>20.72</v>
      </c>
      <c r="V271" s="7">
        <v>8.32</v>
      </c>
    </row>
    <row r="272" spans="1:22" s="7" customFormat="1" x14ac:dyDescent="0.2">
      <c r="A272" s="45"/>
      <c r="B272" s="44"/>
      <c r="C272" s="43"/>
      <c r="D272" s="42"/>
      <c r="E272" s="46"/>
      <c r="F272" s="43"/>
      <c r="G272" s="43"/>
      <c r="H272" s="7">
        <v>3</v>
      </c>
      <c r="J272" s="7" t="s">
        <v>14</v>
      </c>
      <c r="K272" s="7">
        <v>1.25</v>
      </c>
      <c r="L272" s="7">
        <v>1.1000000000000001</v>
      </c>
      <c r="O272" s="7">
        <v>0.35</v>
      </c>
      <c r="P272" s="25">
        <v>17.04</v>
      </c>
      <c r="Q272" s="7">
        <v>91.2</v>
      </c>
      <c r="R272" s="25">
        <v>8.7100000000000009</v>
      </c>
      <c r="S272" s="7">
        <v>1520</v>
      </c>
      <c r="T272" s="7">
        <v>1280</v>
      </c>
      <c r="U272" s="25">
        <v>0.76</v>
      </c>
      <c r="V272" s="7">
        <v>8.39</v>
      </c>
    </row>
    <row r="273" spans="1:22" s="7" customFormat="1" x14ac:dyDescent="0.2">
      <c r="A273" s="45"/>
      <c r="B273" s="44"/>
      <c r="C273" s="43"/>
      <c r="D273" s="42"/>
      <c r="E273" s="46"/>
      <c r="F273" s="43"/>
      <c r="G273" s="12"/>
      <c r="H273" s="7">
        <v>3</v>
      </c>
      <c r="J273" s="7" t="s">
        <v>14</v>
      </c>
      <c r="K273" s="7">
        <v>1.25</v>
      </c>
      <c r="L273" s="7">
        <v>1.1000000000000001</v>
      </c>
      <c r="O273" s="7">
        <v>0</v>
      </c>
      <c r="P273" s="25">
        <v>17.09</v>
      </c>
      <c r="Q273" s="7">
        <v>87.2</v>
      </c>
      <c r="R273" s="25">
        <v>8.3699999999999992</v>
      </c>
      <c r="S273" s="7">
        <v>1450</v>
      </c>
      <c r="T273" s="7">
        <v>1220</v>
      </c>
      <c r="U273" s="25">
        <v>0.73</v>
      </c>
      <c r="V273" s="7">
        <v>8.43</v>
      </c>
    </row>
    <row r="274" spans="1:22" s="7" customFormat="1" ht="30" customHeight="1" x14ac:dyDescent="0.2">
      <c r="A274" s="45" t="s">
        <v>92</v>
      </c>
      <c r="B274" s="44">
        <v>41009</v>
      </c>
      <c r="C274" s="43" t="s">
        <v>93</v>
      </c>
      <c r="D274" s="42" t="s">
        <v>94</v>
      </c>
      <c r="E274" s="43" t="s">
        <v>34</v>
      </c>
      <c r="F274" s="43" t="s">
        <v>91</v>
      </c>
      <c r="G274" s="43" t="s">
        <v>25</v>
      </c>
      <c r="H274" s="7">
        <v>1</v>
      </c>
      <c r="I274" s="8">
        <v>0.45833333333333331</v>
      </c>
      <c r="J274" s="7" t="s">
        <v>14</v>
      </c>
      <c r="K274" s="7">
        <v>0.71</v>
      </c>
      <c r="L274" s="7" t="s">
        <v>35</v>
      </c>
      <c r="O274" s="7">
        <v>0.5</v>
      </c>
      <c r="P274" s="25">
        <v>10.31</v>
      </c>
      <c r="Q274" s="7">
        <v>97.4</v>
      </c>
      <c r="R274" s="25">
        <v>10.91</v>
      </c>
      <c r="S274" s="7">
        <v>207</v>
      </c>
      <c r="T274" s="7">
        <v>149</v>
      </c>
      <c r="U274" s="25">
        <v>0.1</v>
      </c>
    </row>
    <row r="275" spans="1:22" s="7" customFormat="1" x14ac:dyDescent="0.2">
      <c r="A275" s="45"/>
      <c r="B275" s="44"/>
      <c r="C275" s="43"/>
      <c r="D275" s="42"/>
      <c r="E275" s="43"/>
      <c r="F275" s="43"/>
      <c r="G275" s="43"/>
      <c r="H275" s="7">
        <v>1</v>
      </c>
      <c r="J275" s="7" t="s">
        <v>14</v>
      </c>
      <c r="K275" s="7">
        <v>0.71</v>
      </c>
      <c r="L275" s="7" t="s">
        <v>35</v>
      </c>
      <c r="O275" s="7">
        <v>0.05</v>
      </c>
      <c r="P275" s="25">
        <v>10.31</v>
      </c>
      <c r="Q275" s="7">
        <v>97.2</v>
      </c>
      <c r="R275" s="25">
        <v>10.89</v>
      </c>
      <c r="S275" s="7">
        <v>208</v>
      </c>
      <c r="T275" s="7">
        <v>150</v>
      </c>
      <c r="U275" s="25">
        <v>0.1</v>
      </c>
    </row>
    <row r="276" spans="1:22" s="7" customFormat="1" x14ac:dyDescent="0.2">
      <c r="A276" s="45"/>
      <c r="B276" s="44"/>
      <c r="C276" s="43"/>
      <c r="D276" s="42"/>
      <c r="E276" s="43"/>
      <c r="F276" s="43"/>
      <c r="G276" s="43"/>
      <c r="H276" s="7">
        <v>2</v>
      </c>
      <c r="I276" s="8">
        <v>0.46527777777777773</v>
      </c>
      <c r="J276" s="7" t="s">
        <v>14</v>
      </c>
      <c r="K276" s="7">
        <v>0.72</v>
      </c>
      <c r="L276" s="7" t="s">
        <v>35</v>
      </c>
      <c r="O276" s="7">
        <v>0.6</v>
      </c>
      <c r="P276" s="25">
        <v>10.32</v>
      </c>
      <c r="Q276" s="7">
        <v>98.1</v>
      </c>
      <c r="R276" s="25">
        <v>10.98</v>
      </c>
      <c r="S276" s="7">
        <v>209</v>
      </c>
      <c r="T276" s="7">
        <v>151</v>
      </c>
      <c r="U276" s="25">
        <v>0.1</v>
      </c>
    </row>
    <row r="277" spans="1:22" s="7" customFormat="1" x14ac:dyDescent="0.2">
      <c r="A277" s="45"/>
      <c r="B277" s="44"/>
      <c r="C277" s="43"/>
      <c r="D277" s="42"/>
      <c r="E277" s="43"/>
      <c r="F277" s="43"/>
      <c r="G277" s="43"/>
      <c r="H277" s="7">
        <v>2</v>
      </c>
      <c r="J277" s="7" t="s">
        <v>14</v>
      </c>
      <c r="K277" s="7">
        <v>0.72</v>
      </c>
      <c r="L277" s="7" t="s">
        <v>35</v>
      </c>
      <c r="O277" s="7">
        <v>0.05</v>
      </c>
      <c r="P277" s="25">
        <v>10.32</v>
      </c>
      <c r="Q277" s="7">
        <v>97.5</v>
      </c>
      <c r="R277" s="25">
        <v>10.92</v>
      </c>
      <c r="S277" s="7">
        <v>210</v>
      </c>
      <c r="T277" s="7">
        <v>151</v>
      </c>
      <c r="U277" s="25">
        <v>0.1</v>
      </c>
    </row>
    <row r="278" spans="1:22" s="7" customFormat="1" x14ac:dyDescent="0.2">
      <c r="A278" s="45"/>
      <c r="B278" s="44"/>
      <c r="C278" s="43"/>
      <c r="D278" s="42"/>
      <c r="E278" s="43"/>
      <c r="F278" s="43"/>
      <c r="G278" s="43"/>
      <c r="H278" s="7">
        <v>3</v>
      </c>
      <c r="I278" s="8">
        <v>0.47222222222222227</v>
      </c>
      <c r="J278" s="7" t="s">
        <v>14</v>
      </c>
      <c r="K278" s="7">
        <v>0.7</v>
      </c>
      <c r="L278" s="7" t="s">
        <v>35</v>
      </c>
      <c r="O278" s="7">
        <v>0.6</v>
      </c>
      <c r="P278" s="25">
        <v>10.35</v>
      </c>
      <c r="Q278" s="7">
        <v>97.6</v>
      </c>
      <c r="R278" s="25">
        <v>10.91</v>
      </c>
      <c r="S278" s="7">
        <v>234</v>
      </c>
      <c r="T278" s="7">
        <v>169</v>
      </c>
      <c r="U278" s="25">
        <v>0.11</v>
      </c>
    </row>
    <row r="279" spans="1:22" s="7" customFormat="1" x14ac:dyDescent="0.2">
      <c r="A279" s="45"/>
      <c r="B279" s="44"/>
      <c r="C279" s="43"/>
      <c r="D279" s="42"/>
      <c r="E279" s="43"/>
      <c r="F279" s="43"/>
      <c r="G279" s="43"/>
      <c r="H279" s="7">
        <v>3</v>
      </c>
      <c r="J279" s="7" t="s">
        <v>14</v>
      </c>
      <c r="K279" s="7">
        <v>0.7</v>
      </c>
      <c r="L279" s="7" t="s">
        <v>35</v>
      </c>
      <c r="O279" s="7">
        <v>0.05</v>
      </c>
      <c r="P279" s="25">
        <v>10.35</v>
      </c>
      <c r="Q279" s="7">
        <v>97.4</v>
      </c>
      <c r="R279" s="25">
        <v>10.92</v>
      </c>
      <c r="S279" s="7">
        <v>180</v>
      </c>
      <c r="T279" s="7">
        <v>130</v>
      </c>
      <c r="U279" s="25">
        <v>0.09</v>
      </c>
    </row>
    <row r="280" spans="1:22" s="7" customFormat="1" x14ac:dyDescent="0.2">
      <c r="A280" s="45" t="s">
        <v>95</v>
      </c>
      <c r="B280" s="44">
        <v>41045</v>
      </c>
      <c r="C280" s="43" t="s">
        <v>24</v>
      </c>
      <c r="D280" s="42"/>
      <c r="E280" s="43" t="s">
        <v>34</v>
      </c>
      <c r="F280" s="43" t="s">
        <v>96</v>
      </c>
      <c r="G280" s="43" t="s">
        <v>25</v>
      </c>
      <c r="H280" s="7">
        <v>1</v>
      </c>
      <c r="I280" s="8">
        <v>0.4201388888888889</v>
      </c>
      <c r="J280" s="7" t="s">
        <v>14</v>
      </c>
      <c r="K280" s="7">
        <v>0.93</v>
      </c>
      <c r="L280" s="7" t="s">
        <v>35</v>
      </c>
      <c r="O280" s="7">
        <v>0.93</v>
      </c>
      <c r="P280" s="25">
        <v>14.13</v>
      </c>
      <c r="Q280" s="7">
        <v>56.9</v>
      </c>
      <c r="R280" s="25">
        <v>4.84</v>
      </c>
      <c r="S280" s="7">
        <v>44200</v>
      </c>
      <c r="T280" s="7">
        <v>35060</v>
      </c>
      <c r="U280" s="25">
        <v>28.55</v>
      </c>
      <c r="V280" s="7">
        <v>7.79</v>
      </c>
    </row>
    <row r="281" spans="1:22" s="7" customFormat="1" x14ac:dyDescent="0.2">
      <c r="A281" s="45"/>
      <c r="B281" s="44"/>
      <c r="C281" s="43"/>
      <c r="D281" s="42"/>
      <c r="E281" s="43"/>
      <c r="F281" s="43"/>
      <c r="G281" s="43"/>
      <c r="H281" s="7">
        <v>1</v>
      </c>
      <c r="J281" s="7" t="s">
        <v>14</v>
      </c>
      <c r="K281" s="7">
        <v>0.93</v>
      </c>
      <c r="L281" s="7" t="s">
        <v>35</v>
      </c>
      <c r="O281" s="7">
        <v>0.7</v>
      </c>
      <c r="P281" s="25">
        <v>13.63</v>
      </c>
      <c r="Q281" s="7">
        <v>89.4</v>
      </c>
      <c r="R281" s="25">
        <v>7.94</v>
      </c>
      <c r="S281" s="7">
        <v>39600</v>
      </c>
      <c r="T281" s="7">
        <v>31000</v>
      </c>
      <c r="U281" s="25">
        <v>25.27</v>
      </c>
      <c r="V281" s="7">
        <v>8.15</v>
      </c>
    </row>
    <row r="282" spans="1:22" s="7" customFormat="1" x14ac:dyDescent="0.2">
      <c r="A282" s="45"/>
      <c r="B282" s="44"/>
      <c r="C282" s="43"/>
      <c r="D282" s="42"/>
      <c r="E282" s="43"/>
      <c r="F282" s="43"/>
      <c r="G282" s="43"/>
      <c r="H282" s="7">
        <v>1</v>
      </c>
      <c r="J282" s="7" t="s">
        <v>14</v>
      </c>
      <c r="K282" s="7">
        <v>0.93</v>
      </c>
      <c r="L282" s="7" t="s">
        <v>35</v>
      </c>
      <c r="O282" s="7">
        <v>0.5</v>
      </c>
      <c r="P282" s="25">
        <v>13.99</v>
      </c>
      <c r="Q282" s="7">
        <v>90.5</v>
      </c>
      <c r="R282" s="25">
        <v>9.27</v>
      </c>
      <c r="S282" s="7">
        <v>1930</v>
      </c>
      <c r="T282" s="7">
        <v>1520</v>
      </c>
      <c r="U282" s="25">
        <v>0.97</v>
      </c>
      <c r="V282" s="7">
        <v>8.76</v>
      </c>
    </row>
    <row r="283" spans="1:22" s="7" customFormat="1" x14ac:dyDescent="0.2">
      <c r="A283" s="45"/>
      <c r="B283" s="44"/>
      <c r="C283" s="43"/>
      <c r="D283" s="42"/>
      <c r="E283" s="43"/>
      <c r="F283" s="43"/>
      <c r="G283" s="43"/>
      <c r="H283" s="7">
        <v>1</v>
      </c>
      <c r="J283" s="7" t="s">
        <v>14</v>
      </c>
      <c r="K283" s="7">
        <v>0.93</v>
      </c>
      <c r="L283" s="7" t="s">
        <v>35</v>
      </c>
      <c r="O283" s="7">
        <v>0.3</v>
      </c>
      <c r="P283" s="25">
        <v>14.26</v>
      </c>
      <c r="Q283" s="7">
        <v>91.2</v>
      </c>
      <c r="R283" s="25">
        <v>9.27</v>
      </c>
      <c r="S283" s="7">
        <v>1440</v>
      </c>
      <c r="T283" s="7">
        <v>1145</v>
      </c>
      <c r="U283" s="25">
        <v>0.74</v>
      </c>
      <c r="V283" s="7">
        <v>8.49</v>
      </c>
    </row>
    <row r="284" spans="1:22" s="7" customFormat="1" x14ac:dyDescent="0.2">
      <c r="A284" s="45"/>
      <c r="B284" s="44"/>
      <c r="C284" s="43"/>
      <c r="D284" s="42"/>
      <c r="E284" s="43"/>
      <c r="F284" s="43"/>
      <c r="G284" s="43"/>
      <c r="H284" s="7">
        <v>1</v>
      </c>
      <c r="J284" s="7" t="s">
        <v>14</v>
      </c>
      <c r="K284" s="7">
        <v>0.93</v>
      </c>
      <c r="L284" s="7" t="s">
        <v>35</v>
      </c>
      <c r="O284" s="7">
        <v>0</v>
      </c>
      <c r="P284" s="25">
        <v>14.3</v>
      </c>
      <c r="Q284" s="7">
        <v>91.2</v>
      </c>
      <c r="R284" s="25">
        <v>9.27</v>
      </c>
      <c r="S284" s="7">
        <v>14201</v>
      </c>
      <c r="T284" s="7">
        <v>1130</v>
      </c>
      <c r="U284" s="25">
        <v>0.72</v>
      </c>
      <c r="V284" s="7">
        <v>8.36</v>
      </c>
    </row>
    <row r="285" spans="1:22" s="7" customFormat="1" x14ac:dyDescent="0.2">
      <c r="A285" s="45"/>
      <c r="B285" s="44"/>
      <c r="C285" s="43"/>
      <c r="D285" s="42"/>
      <c r="E285" s="43"/>
      <c r="F285" s="43"/>
      <c r="G285" s="43"/>
      <c r="H285" s="7">
        <v>2</v>
      </c>
      <c r="I285" s="8">
        <v>0.43402777777777773</v>
      </c>
      <c r="J285" s="7" t="s">
        <v>14</v>
      </c>
      <c r="K285" s="7">
        <v>1</v>
      </c>
      <c r="L285" s="7" t="s">
        <v>35</v>
      </c>
      <c r="O285" s="7">
        <v>1</v>
      </c>
      <c r="P285" s="25">
        <v>16.350000000000001</v>
      </c>
      <c r="Q285" s="7">
        <v>66.8</v>
      </c>
      <c r="R285" s="25">
        <v>5.51</v>
      </c>
      <c r="S285" s="7">
        <v>43800</v>
      </c>
      <c r="T285" s="7">
        <v>36500</v>
      </c>
      <c r="U285" s="25">
        <v>28.35</v>
      </c>
      <c r="V285" s="7">
        <v>7.87</v>
      </c>
    </row>
    <row r="286" spans="1:22" s="7" customFormat="1" x14ac:dyDescent="0.2">
      <c r="A286" s="45"/>
      <c r="B286" s="44"/>
      <c r="C286" s="43"/>
      <c r="D286" s="42"/>
      <c r="E286" s="43"/>
      <c r="F286" s="43"/>
      <c r="G286" s="43"/>
      <c r="H286" s="7">
        <v>2</v>
      </c>
      <c r="J286" s="7" t="s">
        <v>14</v>
      </c>
      <c r="K286" s="7">
        <v>1</v>
      </c>
      <c r="L286" s="7" t="s">
        <v>35</v>
      </c>
      <c r="O286" s="7">
        <v>0.75</v>
      </c>
      <c r="P286" s="25">
        <v>16.989999999999998</v>
      </c>
      <c r="Q286" s="7">
        <v>77.599999999999994</v>
      </c>
      <c r="R286" s="25">
        <v>6.36</v>
      </c>
      <c r="S286" s="7">
        <v>43000</v>
      </c>
      <c r="T286" s="7">
        <v>36800</v>
      </c>
      <c r="U286" s="25">
        <v>27.66</v>
      </c>
      <c r="V286" s="7">
        <v>7.93</v>
      </c>
    </row>
    <row r="287" spans="1:22" s="7" customFormat="1" x14ac:dyDescent="0.2">
      <c r="A287" s="45"/>
      <c r="B287" s="44"/>
      <c r="C287" s="43"/>
      <c r="D287" s="42"/>
      <c r="E287" s="43"/>
      <c r="F287" s="43"/>
      <c r="G287" s="43"/>
      <c r="H287" s="7">
        <v>2</v>
      </c>
      <c r="J287" s="7" t="s">
        <v>14</v>
      </c>
      <c r="K287" s="7">
        <v>1</v>
      </c>
      <c r="L287" s="7" t="s">
        <v>35</v>
      </c>
      <c r="O287" s="7">
        <v>0.5</v>
      </c>
      <c r="P287" s="25">
        <v>16.239999999999998</v>
      </c>
      <c r="Q287" s="7">
        <v>88.4</v>
      </c>
      <c r="R287" s="25">
        <v>8.39</v>
      </c>
      <c r="S287" s="7">
        <v>11200</v>
      </c>
      <c r="T287" s="7">
        <v>9300</v>
      </c>
      <c r="U287" s="25">
        <v>6.75</v>
      </c>
      <c r="V287" s="7">
        <v>8.18</v>
      </c>
    </row>
    <row r="288" spans="1:22" s="7" customFormat="1" x14ac:dyDescent="0.2">
      <c r="A288" s="45"/>
      <c r="B288" s="44"/>
      <c r="C288" s="43"/>
      <c r="D288" s="42"/>
      <c r="E288" s="43"/>
      <c r="F288" s="43"/>
      <c r="G288" s="43"/>
      <c r="H288" s="7">
        <v>2</v>
      </c>
      <c r="J288" s="7" t="s">
        <v>14</v>
      </c>
      <c r="K288" s="7">
        <v>1</v>
      </c>
      <c r="L288" s="7" t="s">
        <v>35</v>
      </c>
      <c r="O288" s="7">
        <v>0.25</v>
      </c>
      <c r="P288" s="25">
        <v>14.2</v>
      </c>
      <c r="Q288" s="7">
        <v>83.5</v>
      </c>
      <c r="R288" s="25">
        <v>8.59</v>
      </c>
      <c r="S288" s="7">
        <v>370</v>
      </c>
      <c r="T288" s="7">
        <v>285</v>
      </c>
      <c r="U288" s="25">
        <v>0.2</v>
      </c>
      <c r="V288" s="7">
        <v>8.51</v>
      </c>
    </row>
    <row r="289" spans="1:22" s="7" customFormat="1" x14ac:dyDescent="0.2">
      <c r="A289" s="45"/>
      <c r="B289" s="44"/>
      <c r="C289" s="43"/>
      <c r="D289" s="42"/>
      <c r="E289" s="43"/>
      <c r="F289" s="43"/>
      <c r="G289" s="43"/>
      <c r="H289" s="7">
        <v>2</v>
      </c>
      <c r="J289" s="7" t="s">
        <v>14</v>
      </c>
      <c r="K289" s="7">
        <v>1</v>
      </c>
      <c r="L289" s="7" t="s">
        <v>35</v>
      </c>
      <c r="O289" s="7">
        <v>0</v>
      </c>
      <c r="P289" s="25">
        <v>13.85</v>
      </c>
      <c r="Q289" s="7">
        <v>94.5</v>
      </c>
      <c r="R289" s="25">
        <v>9.76</v>
      </c>
      <c r="S289" s="7">
        <v>300</v>
      </c>
      <c r="T289" s="7">
        <v>235</v>
      </c>
      <c r="U289" s="25">
        <v>0.15</v>
      </c>
      <c r="V289" s="7">
        <v>8.2799999999999994</v>
      </c>
    </row>
    <row r="290" spans="1:22" s="7" customFormat="1" x14ac:dyDescent="0.2">
      <c r="A290" s="45"/>
      <c r="B290" s="44"/>
      <c r="C290" s="43"/>
      <c r="D290" s="42"/>
      <c r="E290" s="43"/>
      <c r="F290" s="43"/>
      <c r="G290" s="43"/>
      <c r="H290" s="7">
        <v>3</v>
      </c>
      <c r="I290" s="8">
        <v>0.44444444444444442</v>
      </c>
      <c r="J290" s="7" t="s">
        <v>14</v>
      </c>
      <c r="K290" s="7">
        <v>0.6</v>
      </c>
      <c r="L290" s="7" t="s">
        <v>35</v>
      </c>
      <c r="O290" s="7">
        <v>0.6</v>
      </c>
      <c r="P290" s="25">
        <v>13.68</v>
      </c>
      <c r="Q290" s="7">
        <v>76.5</v>
      </c>
      <c r="R290" s="25">
        <v>7.95</v>
      </c>
      <c r="S290" s="7">
        <v>234</v>
      </c>
      <c r="T290" s="7">
        <v>183</v>
      </c>
      <c r="U290" s="25">
        <v>0.11</v>
      </c>
      <c r="V290" s="7">
        <v>7.93</v>
      </c>
    </row>
    <row r="291" spans="1:22" s="7" customFormat="1" x14ac:dyDescent="0.2">
      <c r="A291" s="45"/>
      <c r="B291" s="44"/>
      <c r="C291" s="43"/>
      <c r="D291" s="42"/>
      <c r="E291" s="43"/>
      <c r="F291" s="43"/>
      <c r="G291" s="43"/>
      <c r="H291" s="7">
        <v>3</v>
      </c>
      <c r="J291" s="7" t="s">
        <v>14</v>
      </c>
      <c r="K291" s="7">
        <v>0.6</v>
      </c>
      <c r="L291" s="7" t="s">
        <v>35</v>
      </c>
      <c r="O291" s="7">
        <v>0.5</v>
      </c>
      <c r="P291" s="25">
        <v>13.66</v>
      </c>
      <c r="Q291" s="7">
        <v>76.099999999999994</v>
      </c>
      <c r="R291" s="25">
        <v>7.93</v>
      </c>
      <c r="S291" s="7">
        <v>239</v>
      </c>
      <c r="T291" s="7">
        <v>187</v>
      </c>
      <c r="U291" s="25">
        <v>0.11</v>
      </c>
      <c r="V291" s="7">
        <v>7.82</v>
      </c>
    </row>
    <row r="292" spans="1:22" s="7" customFormat="1" x14ac:dyDescent="0.2">
      <c r="A292" s="45"/>
      <c r="B292" s="44"/>
      <c r="C292" s="43"/>
      <c r="D292" s="42"/>
      <c r="E292" s="43"/>
      <c r="F292" s="43"/>
      <c r="G292" s="43"/>
      <c r="H292" s="7">
        <v>3</v>
      </c>
      <c r="J292" s="7" t="s">
        <v>14</v>
      </c>
      <c r="K292" s="7">
        <v>0.6</v>
      </c>
      <c r="L292" s="7" t="s">
        <v>35</v>
      </c>
      <c r="O292" s="7">
        <v>0.4</v>
      </c>
      <c r="P292" s="25">
        <v>13.67</v>
      </c>
      <c r="Q292" s="7">
        <v>76.900000000000006</v>
      </c>
      <c r="R292" s="25">
        <v>7.98</v>
      </c>
      <c r="S292" s="7">
        <v>237</v>
      </c>
      <c r="T292" s="7">
        <v>185</v>
      </c>
      <c r="U292" s="25">
        <v>0.11</v>
      </c>
      <c r="V292" s="7">
        <v>7.79</v>
      </c>
    </row>
    <row r="293" spans="1:22" s="7" customFormat="1" x14ac:dyDescent="0.2">
      <c r="A293" s="45"/>
      <c r="B293" s="44"/>
      <c r="C293" s="43"/>
      <c r="D293" s="42"/>
      <c r="E293" s="43"/>
      <c r="F293" s="43"/>
      <c r="G293" s="43"/>
      <c r="H293" s="7">
        <v>3</v>
      </c>
      <c r="J293" s="7" t="s">
        <v>14</v>
      </c>
      <c r="K293" s="7">
        <v>0.6</v>
      </c>
      <c r="L293" s="7" t="s">
        <v>35</v>
      </c>
      <c r="O293" s="7">
        <v>0.3</v>
      </c>
      <c r="P293" s="25">
        <v>13.66</v>
      </c>
      <c r="Q293" s="7">
        <v>77.2</v>
      </c>
      <c r="R293" s="25">
        <v>8.01</v>
      </c>
      <c r="S293" s="7">
        <v>234</v>
      </c>
      <c r="T293" s="7">
        <v>183</v>
      </c>
      <c r="U293" s="25">
        <v>0.11</v>
      </c>
      <c r="V293" s="7">
        <v>7.77</v>
      </c>
    </row>
    <row r="294" spans="1:22" s="7" customFormat="1" x14ac:dyDescent="0.2">
      <c r="A294" s="45"/>
      <c r="B294" s="44"/>
      <c r="C294" s="43"/>
      <c r="D294" s="42"/>
      <c r="E294" s="43"/>
      <c r="F294" s="43"/>
      <c r="G294" s="43"/>
      <c r="H294" s="7">
        <v>3</v>
      </c>
      <c r="J294" s="7" t="s">
        <v>14</v>
      </c>
      <c r="K294" s="7">
        <v>0.6</v>
      </c>
      <c r="L294" s="7" t="s">
        <v>35</v>
      </c>
      <c r="O294" s="7">
        <v>0</v>
      </c>
      <c r="P294" s="25">
        <v>13.66</v>
      </c>
      <c r="Q294" s="7">
        <v>94.3</v>
      </c>
      <c r="R294" s="25">
        <v>9.77</v>
      </c>
      <c r="S294" s="7">
        <v>226</v>
      </c>
      <c r="T294" s="7">
        <v>176</v>
      </c>
      <c r="U294" s="25">
        <v>0.11</v>
      </c>
      <c r="V294" s="7">
        <v>7.76</v>
      </c>
    </row>
    <row r="295" spans="1:22" s="7" customFormat="1" ht="45" customHeight="1" x14ac:dyDescent="0.2">
      <c r="A295" s="45" t="s">
        <v>98</v>
      </c>
      <c r="B295" s="44">
        <v>41044</v>
      </c>
      <c r="C295" s="43" t="s">
        <v>24</v>
      </c>
      <c r="D295" s="42" t="s">
        <v>99</v>
      </c>
      <c r="E295" s="43" t="s">
        <v>34</v>
      </c>
      <c r="F295" s="43"/>
      <c r="G295" s="43" t="s">
        <v>25</v>
      </c>
      <c r="H295" s="7">
        <v>1</v>
      </c>
      <c r="I295" s="8">
        <v>0.60416666666666663</v>
      </c>
      <c r="J295" s="7" t="s">
        <v>14</v>
      </c>
      <c r="K295" s="7" t="s">
        <v>97</v>
      </c>
      <c r="L295" s="7">
        <v>2.4500000000000002</v>
      </c>
      <c r="O295" s="7" t="s">
        <v>97</v>
      </c>
      <c r="P295" s="25">
        <v>12.71</v>
      </c>
      <c r="Q295" s="7">
        <v>130.19999999999999</v>
      </c>
      <c r="R295" s="25">
        <v>11</v>
      </c>
      <c r="S295" s="7">
        <v>40500</v>
      </c>
      <c r="T295" s="7">
        <v>31000</v>
      </c>
      <c r="U295" s="25">
        <v>25.84</v>
      </c>
      <c r="V295" s="7">
        <v>8.1999999999999993</v>
      </c>
    </row>
    <row r="296" spans="1:22" s="7" customFormat="1" x14ac:dyDescent="0.2">
      <c r="A296" s="45"/>
      <c r="B296" s="44"/>
      <c r="C296" s="43"/>
      <c r="D296" s="42"/>
      <c r="E296" s="43"/>
      <c r="F296" s="43"/>
      <c r="G296" s="43"/>
      <c r="H296" s="7">
        <v>1</v>
      </c>
      <c r="J296" s="7" t="s">
        <v>14</v>
      </c>
      <c r="K296" s="7" t="s">
        <v>97</v>
      </c>
      <c r="L296" s="7">
        <v>2.4500000000000002</v>
      </c>
      <c r="O296" s="7">
        <v>4</v>
      </c>
      <c r="P296" s="25">
        <v>13</v>
      </c>
      <c r="Q296" s="7">
        <v>120</v>
      </c>
      <c r="R296" s="25">
        <v>10.9</v>
      </c>
      <c r="S296" s="7">
        <v>39400</v>
      </c>
      <c r="T296" s="7">
        <v>30360</v>
      </c>
      <c r="U296" s="25">
        <v>25.1</v>
      </c>
      <c r="V296" s="7">
        <v>8.1300000000000008</v>
      </c>
    </row>
    <row r="297" spans="1:22" s="7" customFormat="1" x14ac:dyDescent="0.2">
      <c r="A297" s="45"/>
      <c r="B297" s="44"/>
      <c r="C297" s="43"/>
      <c r="D297" s="42"/>
      <c r="E297" s="43"/>
      <c r="F297" s="43"/>
      <c r="G297" s="43"/>
      <c r="H297" s="7">
        <v>1</v>
      </c>
      <c r="J297" s="7" t="s">
        <v>14</v>
      </c>
      <c r="K297" s="7" t="s">
        <v>97</v>
      </c>
      <c r="L297" s="7">
        <v>2.4500000000000002</v>
      </c>
      <c r="O297" s="7">
        <v>3</v>
      </c>
      <c r="P297" s="25">
        <v>13.81</v>
      </c>
      <c r="Q297" s="7">
        <v>123.8</v>
      </c>
      <c r="R297" s="25">
        <v>11.08</v>
      </c>
      <c r="S297" s="7">
        <v>37500</v>
      </c>
      <c r="T297" s="7">
        <v>29500</v>
      </c>
      <c r="U297" s="25">
        <v>23.87</v>
      </c>
      <c r="V297" s="7">
        <v>8.16</v>
      </c>
    </row>
    <row r="298" spans="1:22" s="7" customFormat="1" x14ac:dyDescent="0.2">
      <c r="A298" s="45"/>
      <c r="B298" s="44"/>
      <c r="C298" s="43"/>
      <c r="D298" s="42"/>
      <c r="E298" s="43"/>
      <c r="F298" s="43"/>
      <c r="G298" s="43"/>
      <c r="H298" s="7">
        <v>1</v>
      </c>
      <c r="J298" s="7" t="s">
        <v>14</v>
      </c>
      <c r="K298" s="7" t="s">
        <v>97</v>
      </c>
      <c r="L298" s="7">
        <v>2.4500000000000002</v>
      </c>
      <c r="O298" s="7">
        <v>2</v>
      </c>
      <c r="P298" s="25">
        <v>16.75</v>
      </c>
      <c r="Q298" s="7">
        <v>114</v>
      </c>
      <c r="R298" s="25">
        <v>10.76</v>
      </c>
      <c r="S298" s="7">
        <v>19700</v>
      </c>
      <c r="T298" s="7">
        <v>17000</v>
      </c>
      <c r="U298" s="25">
        <v>12.13</v>
      </c>
      <c r="V298" s="7">
        <v>8.2200000000000006</v>
      </c>
    </row>
    <row r="299" spans="1:22" s="7" customFormat="1" x14ac:dyDescent="0.2">
      <c r="A299" s="45"/>
      <c r="B299" s="44"/>
      <c r="C299" s="43"/>
      <c r="D299" s="42"/>
      <c r="E299" s="43"/>
      <c r="F299" s="43"/>
      <c r="G299" s="43"/>
      <c r="H299" s="7">
        <v>1</v>
      </c>
      <c r="J299" s="7" t="s">
        <v>14</v>
      </c>
      <c r="K299" s="7" t="s">
        <v>97</v>
      </c>
      <c r="L299" s="7">
        <v>2.4500000000000002</v>
      </c>
      <c r="O299" s="7">
        <v>1</v>
      </c>
      <c r="P299" s="25">
        <v>19.05</v>
      </c>
      <c r="Q299" s="7">
        <v>101.6</v>
      </c>
      <c r="R299" s="25">
        <v>9.2799999999999994</v>
      </c>
      <c r="S299" s="7">
        <v>4500</v>
      </c>
      <c r="T299" s="7">
        <v>4000</v>
      </c>
      <c r="U299" s="25">
        <v>2.41</v>
      </c>
      <c r="V299" s="7">
        <v>8.3699999999999992</v>
      </c>
    </row>
    <row r="300" spans="1:22" s="7" customFormat="1" x14ac:dyDescent="0.2">
      <c r="A300" s="45"/>
      <c r="B300" s="44"/>
      <c r="C300" s="43"/>
      <c r="D300" s="42"/>
      <c r="E300" s="43"/>
      <c r="F300" s="43"/>
      <c r="G300" s="43"/>
      <c r="H300" s="7">
        <v>1</v>
      </c>
      <c r="J300" s="7" t="s">
        <v>14</v>
      </c>
      <c r="K300" s="7" t="s">
        <v>97</v>
      </c>
      <c r="L300" s="7">
        <v>2.4500000000000002</v>
      </c>
      <c r="O300" s="7">
        <v>0</v>
      </c>
      <c r="P300" s="25">
        <v>19.11</v>
      </c>
      <c r="Q300" s="7">
        <v>101.4</v>
      </c>
      <c r="R300" s="25">
        <v>9.2799999999999994</v>
      </c>
      <c r="S300" s="7">
        <v>4170</v>
      </c>
      <c r="T300" s="7">
        <v>3670</v>
      </c>
      <c r="U300" s="25">
        <v>2.2400000000000002</v>
      </c>
      <c r="V300" s="7">
        <v>8.35</v>
      </c>
    </row>
    <row r="301" spans="1:22" s="7" customFormat="1" x14ac:dyDescent="0.2">
      <c r="A301" s="45"/>
      <c r="B301" s="44"/>
      <c r="C301" s="43"/>
      <c r="D301" s="42"/>
      <c r="E301" s="43"/>
      <c r="F301" s="43"/>
      <c r="G301" s="43"/>
      <c r="H301" s="7">
        <v>2</v>
      </c>
      <c r="I301" s="8">
        <v>0.61111111111111105</v>
      </c>
      <c r="J301" s="7" t="s">
        <v>14</v>
      </c>
      <c r="K301" s="7">
        <v>2.5</v>
      </c>
      <c r="L301" s="7">
        <v>2.4500000000000002</v>
      </c>
      <c r="O301" s="7">
        <v>2.5</v>
      </c>
      <c r="P301" s="25">
        <v>13.47</v>
      </c>
      <c r="Q301" s="7">
        <v>140.4</v>
      </c>
      <c r="R301" s="25">
        <v>12.9</v>
      </c>
      <c r="S301" s="7">
        <v>39300</v>
      </c>
      <c r="T301" s="7">
        <v>30600</v>
      </c>
      <c r="U301" s="25">
        <v>24.9</v>
      </c>
      <c r="V301" s="7">
        <v>8.2200000000000006</v>
      </c>
    </row>
    <row r="302" spans="1:22" s="7" customFormat="1" x14ac:dyDescent="0.2">
      <c r="A302" s="45"/>
      <c r="B302" s="44"/>
      <c r="C302" s="43"/>
      <c r="D302" s="42"/>
      <c r="E302" s="43"/>
      <c r="F302" s="43"/>
      <c r="G302" s="43"/>
      <c r="H302" s="7">
        <v>2</v>
      </c>
      <c r="J302" s="7" t="s">
        <v>14</v>
      </c>
      <c r="K302" s="7">
        <v>2.5</v>
      </c>
      <c r="L302" s="7">
        <v>2.4500000000000002</v>
      </c>
      <c r="O302" s="7">
        <v>1.9</v>
      </c>
      <c r="P302" s="25">
        <v>13.91</v>
      </c>
      <c r="Q302" s="7">
        <v>142.5</v>
      </c>
      <c r="R302" s="25">
        <v>12.75</v>
      </c>
      <c r="S302" s="7">
        <v>39000</v>
      </c>
      <c r="T302" s="7">
        <v>30400</v>
      </c>
      <c r="U302" s="25">
        <v>24.76</v>
      </c>
      <c r="V302" s="7">
        <v>8.24</v>
      </c>
    </row>
    <row r="303" spans="1:22" s="7" customFormat="1" x14ac:dyDescent="0.2">
      <c r="A303" s="45"/>
      <c r="B303" s="44"/>
      <c r="C303" s="43"/>
      <c r="D303" s="42"/>
      <c r="E303" s="43"/>
      <c r="F303" s="43"/>
      <c r="G303" s="43"/>
      <c r="H303" s="7">
        <v>2</v>
      </c>
      <c r="J303" s="7" t="s">
        <v>14</v>
      </c>
      <c r="K303" s="7">
        <v>2.5</v>
      </c>
      <c r="L303" s="7">
        <v>2.4500000000000002</v>
      </c>
      <c r="O303" s="7">
        <v>1.3</v>
      </c>
      <c r="P303" s="25">
        <v>19.2</v>
      </c>
      <c r="Q303" s="7">
        <v>101</v>
      </c>
      <c r="R303" s="25">
        <v>9.17</v>
      </c>
      <c r="S303" s="7">
        <v>3200</v>
      </c>
      <c r="T303" s="7">
        <v>2750</v>
      </c>
      <c r="U303" s="25">
        <v>1.76</v>
      </c>
      <c r="V303" s="7">
        <v>8.5500000000000007</v>
      </c>
    </row>
    <row r="304" spans="1:22" s="7" customFormat="1" x14ac:dyDescent="0.2">
      <c r="A304" s="45"/>
      <c r="B304" s="44"/>
      <c r="C304" s="43"/>
      <c r="D304" s="42"/>
      <c r="E304" s="43"/>
      <c r="F304" s="43"/>
      <c r="G304" s="43"/>
      <c r="H304" s="7">
        <v>2</v>
      </c>
      <c r="J304" s="7" t="s">
        <v>14</v>
      </c>
      <c r="K304" s="7">
        <v>2.5</v>
      </c>
      <c r="L304" s="7">
        <v>2.4500000000000002</v>
      </c>
      <c r="O304" s="7">
        <v>0.7</v>
      </c>
      <c r="P304" s="25">
        <v>19.39</v>
      </c>
      <c r="Q304" s="7">
        <v>99.9</v>
      </c>
      <c r="R304" s="25">
        <v>8.94</v>
      </c>
      <c r="S304" s="7">
        <v>2640</v>
      </c>
      <c r="T304" s="7">
        <v>2350</v>
      </c>
      <c r="U304" s="25">
        <v>1.37</v>
      </c>
      <c r="V304" s="7">
        <v>8.42</v>
      </c>
    </row>
    <row r="305" spans="1:22" s="7" customFormat="1" x14ac:dyDescent="0.2">
      <c r="A305" s="45"/>
      <c r="B305" s="44"/>
      <c r="C305" s="43"/>
      <c r="D305" s="42"/>
      <c r="E305" s="43"/>
      <c r="F305" s="43"/>
      <c r="G305" s="43"/>
      <c r="H305" s="7">
        <v>2</v>
      </c>
      <c r="J305" s="7" t="s">
        <v>14</v>
      </c>
      <c r="K305" s="7">
        <v>2.5</v>
      </c>
      <c r="L305" s="7">
        <v>2.4500000000000002</v>
      </c>
      <c r="O305" s="7">
        <v>0</v>
      </c>
      <c r="P305" s="25">
        <v>19.39</v>
      </c>
      <c r="Q305" s="7">
        <v>99.5</v>
      </c>
      <c r="R305" s="25">
        <v>9.09</v>
      </c>
      <c r="S305" s="7">
        <v>2620</v>
      </c>
      <c r="T305" s="7">
        <v>2340</v>
      </c>
      <c r="U305" s="25">
        <v>1.37</v>
      </c>
      <c r="V305" s="7">
        <v>8.3800000000000008</v>
      </c>
    </row>
    <row r="306" spans="1:22" s="7" customFormat="1" x14ac:dyDescent="0.2">
      <c r="A306" s="45"/>
      <c r="B306" s="44"/>
      <c r="C306" s="43"/>
      <c r="D306" s="42"/>
      <c r="E306" s="43"/>
      <c r="F306" s="43"/>
      <c r="G306" s="43"/>
      <c r="H306" s="7">
        <v>3</v>
      </c>
      <c r="I306" s="8">
        <v>0.63888888888888895</v>
      </c>
      <c r="J306" s="7" t="s">
        <v>14</v>
      </c>
      <c r="K306" s="7">
        <v>2.8</v>
      </c>
      <c r="L306" s="7">
        <v>2.4500000000000002</v>
      </c>
      <c r="O306" s="7">
        <v>2.8</v>
      </c>
      <c r="P306" s="25">
        <v>14.17</v>
      </c>
      <c r="Q306" s="7">
        <v>138.69999999999999</v>
      </c>
      <c r="R306" s="25">
        <v>12.4</v>
      </c>
      <c r="S306" s="7">
        <v>38400</v>
      </c>
      <c r="T306" s="7">
        <v>30400</v>
      </c>
      <c r="U306" s="25">
        <v>24.62</v>
      </c>
      <c r="V306" s="7">
        <v>8.24</v>
      </c>
    </row>
    <row r="307" spans="1:22" s="7" customFormat="1" x14ac:dyDescent="0.2">
      <c r="A307" s="45"/>
      <c r="B307" s="44"/>
      <c r="C307" s="43"/>
      <c r="D307" s="42"/>
      <c r="E307" s="43"/>
      <c r="F307" s="43"/>
      <c r="G307" s="43"/>
      <c r="H307" s="7">
        <v>3</v>
      </c>
      <c r="J307" s="7" t="s">
        <v>14</v>
      </c>
      <c r="K307" s="7">
        <v>2.8</v>
      </c>
      <c r="L307" s="7">
        <v>2.4500000000000002</v>
      </c>
      <c r="O307" s="7">
        <v>2.1</v>
      </c>
      <c r="P307" s="25">
        <v>14.74</v>
      </c>
      <c r="Q307" s="7">
        <v>154</v>
      </c>
      <c r="R307" s="25">
        <v>18.399999999999999</v>
      </c>
      <c r="S307" s="7">
        <v>37000</v>
      </c>
      <c r="T307" s="7">
        <v>29700</v>
      </c>
      <c r="U307" s="25">
        <v>22.92</v>
      </c>
      <c r="V307" s="7">
        <v>8.3000000000000007</v>
      </c>
    </row>
    <row r="308" spans="1:22" s="7" customFormat="1" x14ac:dyDescent="0.2">
      <c r="A308" s="45"/>
      <c r="B308" s="44"/>
      <c r="C308" s="43"/>
      <c r="D308" s="42"/>
      <c r="E308" s="43"/>
      <c r="F308" s="43"/>
      <c r="G308" s="43"/>
      <c r="H308" s="7">
        <v>3</v>
      </c>
      <c r="J308" s="7" t="s">
        <v>14</v>
      </c>
      <c r="K308" s="7">
        <v>2.8</v>
      </c>
      <c r="L308" s="7">
        <v>2.4500000000000002</v>
      </c>
      <c r="O308" s="7">
        <v>1.4</v>
      </c>
      <c r="P308" s="25">
        <v>18.899999999999999</v>
      </c>
      <c r="Q308" s="7">
        <v>106.8</v>
      </c>
      <c r="R308" s="25">
        <v>9.64</v>
      </c>
      <c r="S308" s="7">
        <v>5900</v>
      </c>
      <c r="T308" s="7">
        <v>5250</v>
      </c>
      <c r="U308" s="25">
        <v>3.55</v>
      </c>
      <c r="V308" s="7">
        <v>8.43</v>
      </c>
    </row>
    <row r="309" spans="1:22" s="7" customFormat="1" x14ac:dyDescent="0.2">
      <c r="A309" s="45"/>
      <c r="B309" s="44"/>
      <c r="C309" s="43"/>
      <c r="D309" s="42"/>
      <c r="E309" s="43"/>
      <c r="F309" s="43"/>
      <c r="G309" s="43"/>
      <c r="H309" s="7">
        <v>3</v>
      </c>
      <c r="J309" s="7" t="s">
        <v>14</v>
      </c>
      <c r="K309" s="7">
        <v>2.8</v>
      </c>
      <c r="L309" s="7">
        <v>2.4500000000000002</v>
      </c>
      <c r="O309" s="7">
        <v>0.7</v>
      </c>
      <c r="P309" s="25">
        <v>19.45</v>
      </c>
      <c r="Q309" s="7">
        <v>95.7</v>
      </c>
      <c r="R309" s="25">
        <v>8.75</v>
      </c>
      <c r="S309" s="7">
        <v>2100</v>
      </c>
      <c r="T309" s="7">
        <v>1880</v>
      </c>
      <c r="U309" s="25">
        <v>1.1000000000000001</v>
      </c>
      <c r="V309" s="7">
        <v>8.4700000000000006</v>
      </c>
    </row>
    <row r="310" spans="1:22" s="7" customFormat="1" x14ac:dyDescent="0.2">
      <c r="A310" s="45"/>
      <c r="B310" s="44"/>
      <c r="C310" s="43"/>
      <c r="D310" s="42"/>
      <c r="E310" s="43"/>
      <c r="F310" s="43"/>
      <c r="G310" s="43"/>
      <c r="H310" s="7">
        <v>3</v>
      </c>
      <c r="J310" s="7" t="s">
        <v>14</v>
      </c>
      <c r="K310" s="7">
        <v>2.8</v>
      </c>
      <c r="L310" s="7">
        <v>2.4500000000000002</v>
      </c>
      <c r="O310" s="7">
        <v>0</v>
      </c>
      <c r="P310" s="25">
        <v>19.46</v>
      </c>
      <c r="Q310" s="7">
        <v>96.5</v>
      </c>
      <c r="R310" s="25">
        <v>8.8000000000000007</v>
      </c>
      <c r="S310" s="7">
        <v>2080</v>
      </c>
      <c r="T310" s="7">
        <v>1860</v>
      </c>
      <c r="U310" s="25">
        <v>1.07</v>
      </c>
      <c r="V310" s="7">
        <v>8.3000000000000007</v>
      </c>
    </row>
    <row r="311" spans="1:22" s="7" customFormat="1" ht="45" customHeight="1" x14ac:dyDescent="0.2">
      <c r="A311" s="45" t="s">
        <v>100</v>
      </c>
      <c r="B311" s="44">
        <v>41039</v>
      </c>
      <c r="C311" s="43" t="s">
        <v>24</v>
      </c>
      <c r="D311" s="42" t="s">
        <v>101</v>
      </c>
      <c r="E311" s="43" t="s">
        <v>34</v>
      </c>
      <c r="F311" s="43"/>
      <c r="G311" s="43" t="s">
        <v>25</v>
      </c>
      <c r="H311" s="7">
        <v>1</v>
      </c>
      <c r="I311" s="8">
        <v>0.46319444444444446</v>
      </c>
      <c r="J311" s="7" t="s">
        <v>14</v>
      </c>
      <c r="K311" s="7">
        <v>0.3</v>
      </c>
      <c r="L311" s="7" t="s">
        <v>35</v>
      </c>
      <c r="O311" s="7">
        <v>0.3</v>
      </c>
      <c r="P311" s="25">
        <v>11.61</v>
      </c>
      <c r="Q311" s="7">
        <v>100.4</v>
      </c>
      <c r="R311" s="25">
        <v>10.93</v>
      </c>
      <c r="S311" s="7">
        <v>140</v>
      </c>
      <c r="T311" s="7">
        <v>105</v>
      </c>
      <c r="U311" s="25">
        <v>7.0000000000000007E-2</v>
      </c>
      <c r="V311" s="7">
        <v>8.15</v>
      </c>
    </row>
    <row r="312" spans="1:22" s="7" customFormat="1" x14ac:dyDescent="0.2">
      <c r="A312" s="45"/>
      <c r="B312" s="44"/>
      <c r="C312" s="43"/>
      <c r="D312" s="42"/>
      <c r="E312" s="43"/>
      <c r="F312" s="43"/>
      <c r="G312" s="43"/>
      <c r="H312" s="7">
        <v>1</v>
      </c>
      <c r="J312" s="7" t="s">
        <v>14</v>
      </c>
      <c r="K312" s="7">
        <v>0.3</v>
      </c>
      <c r="L312" s="7" t="s">
        <v>35</v>
      </c>
      <c r="O312" s="7">
        <v>0</v>
      </c>
      <c r="P312" s="25">
        <v>11.57</v>
      </c>
      <c r="Q312" s="7">
        <v>99.5</v>
      </c>
      <c r="R312" s="25">
        <v>10.82</v>
      </c>
      <c r="S312" s="7">
        <v>143</v>
      </c>
      <c r="T312" s="7">
        <v>107</v>
      </c>
      <c r="U312" s="25">
        <v>7.0000000000000007E-2</v>
      </c>
      <c r="V312" s="7">
        <v>7.9</v>
      </c>
    </row>
    <row r="313" spans="1:22" s="7" customFormat="1" x14ac:dyDescent="0.2">
      <c r="A313" s="45"/>
      <c r="B313" s="44"/>
      <c r="C313" s="43"/>
      <c r="D313" s="42"/>
      <c r="E313" s="43"/>
      <c r="F313" s="43"/>
      <c r="G313" s="43"/>
      <c r="H313" s="7">
        <v>2</v>
      </c>
      <c r="I313" s="8">
        <v>0.46875</v>
      </c>
      <c r="J313" s="7" t="s">
        <v>14</v>
      </c>
      <c r="K313" s="7">
        <v>0.6</v>
      </c>
      <c r="L313" s="7" t="s">
        <v>35</v>
      </c>
      <c r="O313" s="7">
        <v>0.6</v>
      </c>
      <c r="P313" s="25">
        <v>11.48</v>
      </c>
      <c r="Q313" s="7">
        <v>97.4</v>
      </c>
      <c r="R313" s="25">
        <v>10.61</v>
      </c>
      <c r="S313" s="7">
        <v>140</v>
      </c>
      <c r="T313" s="7">
        <v>104</v>
      </c>
      <c r="U313" s="25">
        <v>7.0000000000000007E-2</v>
      </c>
      <c r="V313" s="7">
        <v>7.97</v>
      </c>
    </row>
    <row r="314" spans="1:22" s="7" customFormat="1" x14ac:dyDescent="0.2">
      <c r="A314" s="45"/>
      <c r="B314" s="44"/>
      <c r="C314" s="43"/>
      <c r="D314" s="42"/>
      <c r="E314" s="43"/>
      <c r="F314" s="43"/>
      <c r="G314" s="43"/>
      <c r="H314" s="7">
        <v>2</v>
      </c>
      <c r="J314" s="7" t="s">
        <v>14</v>
      </c>
      <c r="K314" s="7">
        <v>0.6</v>
      </c>
      <c r="L314" s="7" t="s">
        <v>35</v>
      </c>
      <c r="O314" s="7">
        <v>0</v>
      </c>
      <c r="P314" s="25">
        <v>11.49</v>
      </c>
      <c r="Q314" s="7">
        <v>96.7</v>
      </c>
      <c r="R314" s="25">
        <v>10.52</v>
      </c>
      <c r="S314" s="7">
        <v>141</v>
      </c>
      <c r="T314" s="7">
        <v>105</v>
      </c>
      <c r="U314" s="25">
        <v>7.0000000000000007E-2</v>
      </c>
      <c r="V314" s="7">
        <v>7.91</v>
      </c>
    </row>
    <row r="315" spans="1:22" s="7" customFormat="1" x14ac:dyDescent="0.2">
      <c r="A315" s="45"/>
      <c r="B315" s="44"/>
      <c r="C315" s="43"/>
      <c r="D315" s="42"/>
      <c r="E315" s="43"/>
      <c r="F315" s="43"/>
      <c r="G315" s="43"/>
      <c r="H315" s="7">
        <v>3</v>
      </c>
      <c r="I315" s="8">
        <v>0.47916666666666669</v>
      </c>
      <c r="J315" s="7" t="s">
        <v>14</v>
      </c>
      <c r="K315" s="7">
        <v>0.6</v>
      </c>
      <c r="L315" s="7" t="s">
        <v>35</v>
      </c>
      <c r="O315" s="7">
        <v>0.6</v>
      </c>
      <c r="P315" s="25">
        <v>11.43</v>
      </c>
      <c r="Q315" s="7">
        <v>96.3</v>
      </c>
      <c r="R315" s="25">
        <v>10.56</v>
      </c>
      <c r="S315" s="7">
        <v>144</v>
      </c>
      <c r="T315" s="7">
        <v>107</v>
      </c>
      <c r="U315" s="25">
        <v>7.0000000000000007E-2</v>
      </c>
      <c r="V315" s="7">
        <v>7.96</v>
      </c>
    </row>
    <row r="316" spans="1:22" s="7" customFormat="1" x14ac:dyDescent="0.2">
      <c r="A316" s="45"/>
      <c r="B316" s="44"/>
      <c r="C316" s="43"/>
      <c r="D316" s="42"/>
      <c r="E316" s="12"/>
      <c r="F316" s="43"/>
      <c r="G316" s="43"/>
      <c r="H316" s="7">
        <v>3</v>
      </c>
      <c r="J316" s="7" t="s">
        <v>14</v>
      </c>
      <c r="K316" s="7">
        <v>0.6</v>
      </c>
      <c r="L316" s="7" t="s">
        <v>35</v>
      </c>
      <c r="O316" s="7">
        <v>0</v>
      </c>
      <c r="P316" s="25">
        <v>11.41</v>
      </c>
      <c r="Q316" s="7">
        <v>95.2</v>
      </c>
      <c r="R316" s="25">
        <v>10.44</v>
      </c>
      <c r="S316" s="7">
        <v>141</v>
      </c>
      <c r="T316" s="7">
        <v>104</v>
      </c>
      <c r="U316" s="25">
        <v>7.0000000000000007E-2</v>
      </c>
      <c r="V316" s="7">
        <v>7.87</v>
      </c>
    </row>
    <row r="317" spans="1:22" s="7" customFormat="1" ht="30" customHeight="1" x14ac:dyDescent="0.2">
      <c r="A317" s="45" t="s">
        <v>102</v>
      </c>
      <c r="B317" s="44">
        <v>41040</v>
      </c>
      <c r="C317" s="43" t="s">
        <v>24</v>
      </c>
      <c r="D317" s="42" t="s">
        <v>103</v>
      </c>
      <c r="E317" s="43" t="s">
        <v>34</v>
      </c>
      <c r="F317" s="43" t="s">
        <v>26</v>
      </c>
      <c r="G317" s="43" t="s">
        <v>25</v>
      </c>
      <c r="H317" s="7">
        <v>1</v>
      </c>
      <c r="I317" s="8">
        <v>0.66666666666666663</v>
      </c>
      <c r="J317" s="7" t="s">
        <v>14</v>
      </c>
      <c r="K317" s="7">
        <v>0.9</v>
      </c>
      <c r="L317" s="7" t="s">
        <v>35</v>
      </c>
      <c r="O317" s="7">
        <v>0.9</v>
      </c>
      <c r="P317" s="25">
        <v>16.510000000000002</v>
      </c>
      <c r="Q317" s="7">
        <v>209.8</v>
      </c>
      <c r="R317" s="25">
        <v>17.399999999999999</v>
      </c>
      <c r="S317" s="7">
        <v>42100</v>
      </c>
      <c r="T317" s="7">
        <v>35200</v>
      </c>
      <c r="U317" s="25">
        <v>27.04</v>
      </c>
      <c r="V317" s="7">
        <v>8.4600000000000009</v>
      </c>
    </row>
    <row r="318" spans="1:22" s="7" customFormat="1" x14ac:dyDescent="0.2">
      <c r="A318" s="45"/>
      <c r="B318" s="44"/>
      <c r="C318" s="43"/>
      <c r="D318" s="42"/>
      <c r="E318" s="43"/>
      <c r="F318" s="43"/>
      <c r="G318" s="43"/>
      <c r="H318" s="7">
        <v>1</v>
      </c>
      <c r="J318" s="7" t="s">
        <v>14</v>
      </c>
      <c r="K318" s="7">
        <v>0.9</v>
      </c>
      <c r="L318" s="7" t="s">
        <v>35</v>
      </c>
      <c r="O318" s="7">
        <v>0.7</v>
      </c>
      <c r="P318" s="25">
        <v>14.71</v>
      </c>
      <c r="Q318" s="7">
        <v>188.3</v>
      </c>
      <c r="R318" s="25">
        <v>16.25</v>
      </c>
      <c r="S318" s="7">
        <v>40930</v>
      </c>
      <c r="T318" s="7">
        <v>32900</v>
      </c>
      <c r="U318" s="25">
        <v>26.14</v>
      </c>
      <c r="V318" s="7">
        <v>8.41</v>
      </c>
    </row>
    <row r="319" spans="1:22" s="7" customFormat="1" x14ac:dyDescent="0.2">
      <c r="A319" s="45"/>
      <c r="B319" s="44"/>
      <c r="C319" s="43"/>
      <c r="D319" s="42"/>
      <c r="E319" s="43"/>
      <c r="F319" s="43"/>
      <c r="G319" s="43"/>
      <c r="H319" s="7">
        <v>1</v>
      </c>
      <c r="J319" s="7" t="s">
        <v>14</v>
      </c>
      <c r="K319" s="7">
        <v>0.9</v>
      </c>
      <c r="L319" s="7" t="s">
        <v>35</v>
      </c>
      <c r="O319" s="7">
        <v>0.5</v>
      </c>
      <c r="P319" s="25">
        <v>14.47</v>
      </c>
      <c r="Q319" s="7">
        <v>124.3</v>
      </c>
      <c r="R319" s="25">
        <v>11.5</v>
      </c>
      <c r="S319" s="7">
        <v>28900</v>
      </c>
      <c r="T319" s="7">
        <v>22900</v>
      </c>
      <c r="U319" s="25">
        <v>17.91</v>
      </c>
      <c r="V319" s="7">
        <v>8.36</v>
      </c>
    </row>
    <row r="320" spans="1:22" s="7" customFormat="1" x14ac:dyDescent="0.2">
      <c r="A320" s="45"/>
      <c r="B320" s="44"/>
      <c r="C320" s="43"/>
      <c r="D320" s="42"/>
      <c r="E320" s="43"/>
      <c r="F320" s="43"/>
      <c r="G320" s="43"/>
      <c r="H320" s="7">
        <v>1</v>
      </c>
      <c r="J320" s="7" t="s">
        <v>14</v>
      </c>
      <c r="K320" s="7">
        <v>0.9</v>
      </c>
      <c r="L320" s="7" t="s">
        <v>35</v>
      </c>
      <c r="O320" s="7">
        <v>0.3</v>
      </c>
      <c r="P320" s="25">
        <v>19.989999999999998</v>
      </c>
      <c r="Q320" s="7">
        <v>121.9</v>
      </c>
      <c r="R320" s="25">
        <v>10.61</v>
      </c>
      <c r="S320" s="7">
        <v>11600</v>
      </c>
      <c r="T320" s="7">
        <v>10400</v>
      </c>
      <c r="U320" s="25">
        <v>6.55</v>
      </c>
      <c r="V320" s="7">
        <v>8.1</v>
      </c>
    </row>
    <row r="321" spans="1:22" s="7" customFormat="1" x14ac:dyDescent="0.2">
      <c r="A321" s="45"/>
      <c r="B321" s="44"/>
      <c r="C321" s="43"/>
      <c r="D321" s="42"/>
      <c r="E321" s="43"/>
      <c r="F321" s="43"/>
      <c r="G321" s="43"/>
      <c r="H321" s="7">
        <v>1</v>
      </c>
      <c r="J321" s="7" t="s">
        <v>14</v>
      </c>
      <c r="K321" s="7">
        <v>0.9</v>
      </c>
      <c r="L321" s="7" t="s">
        <v>35</v>
      </c>
      <c r="O321" s="7">
        <v>0</v>
      </c>
      <c r="P321" s="25">
        <v>20.48</v>
      </c>
      <c r="Q321" s="7">
        <v>124.9</v>
      </c>
      <c r="R321" s="25">
        <v>10.89</v>
      </c>
      <c r="S321" s="7">
        <v>11200</v>
      </c>
      <c r="T321" s="7">
        <v>10280</v>
      </c>
      <c r="U321" s="25">
        <v>6.42</v>
      </c>
      <c r="V321" s="7">
        <v>8.06</v>
      </c>
    </row>
    <row r="322" spans="1:22" s="7" customFormat="1" x14ac:dyDescent="0.2">
      <c r="A322" s="45"/>
      <c r="B322" s="44"/>
      <c r="C322" s="43"/>
      <c r="D322" s="42"/>
      <c r="E322" s="43"/>
      <c r="F322" s="43"/>
      <c r="G322" s="43"/>
      <c r="H322" s="7">
        <v>2</v>
      </c>
      <c r="I322" s="8">
        <v>0.68055555555555547</v>
      </c>
      <c r="J322" s="7" t="s">
        <v>14</v>
      </c>
      <c r="K322" s="7">
        <v>1.4</v>
      </c>
      <c r="L322" s="7" t="s">
        <v>35</v>
      </c>
      <c r="O322" s="7">
        <v>1.4</v>
      </c>
      <c r="P322" s="25">
        <v>15.96</v>
      </c>
      <c r="Q322" s="7">
        <v>228</v>
      </c>
      <c r="R322" s="25">
        <v>19.399999999999999</v>
      </c>
      <c r="S322" s="7">
        <v>43700</v>
      </c>
      <c r="T322" s="7">
        <v>36100</v>
      </c>
      <c r="U322" s="25">
        <v>28.19</v>
      </c>
      <c r="V322" s="7">
        <v>8.49</v>
      </c>
    </row>
    <row r="323" spans="1:22" s="7" customFormat="1" x14ac:dyDescent="0.2">
      <c r="A323" s="45"/>
      <c r="B323" s="44"/>
      <c r="C323" s="43"/>
      <c r="D323" s="42"/>
      <c r="E323" s="43"/>
      <c r="F323" s="43"/>
      <c r="G323" s="43"/>
      <c r="H323" s="7">
        <v>2</v>
      </c>
      <c r="J323" s="7" t="s">
        <v>14</v>
      </c>
      <c r="K323" s="7">
        <v>1.4</v>
      </c>
      <c r="L323" s="7" t="s">
        <v>35</v>
      </c>
      <c r="O323" s="7">
        <v>1</v>
      </c>
      <c r="P323" s="25">
        <v>15.79</v>
      </c>
      <c r="Q323" s="7">
        <v>224</v>
      </c>
      <c r="R323" s="25">
        <v>19</v>
      </c>
      <c r="S323" s="7">
        <v>43480</v>
      </c>
      <c r="T323" s="7">
        <v>35700</v>
      </c>
      <c r="U323" s="25">
        <v>28.03</v>
      </c>
      <c r="V323" s="7">
        <v>8.5</v>
      </c>
    </row>
    <row r="324" spans="1:22" s="7" customFormat="1" x14ac:dyDescent="0.2">
      <c r="A324" s="45"/>
      <c r="B324" s="44"/>
      <c r="C324" s="43"/>
      <c r="D324" s="42"/>
      <c r="E324" s="43"/>
      <c r="F324" s="43"/>
      <c r="G324" s="43"/>
      <c r="H324" s="7">
        <v>2</v>
      </c>
      <c r="J324" s="7" t="s">
        <v>14</v>
      </c>
      <c r="K324" s="7">
        <v>1.4</v>
      </c>
      <c r="L324" s="7" t="s">
        <v>35</v>
      </c>
      <c r="O324" s="7">
        <v>0.7</v>
      </c>
      <c r="P324" s="25">
        <v>13</v>
      </c>
      <c r="Q324" s="7">
        <v>182.6</v>
      </c>
      <c r="R324" s="25">
        <v>16.420000000000002</v>
      </c>
      <c r="S324" s="7">
        <v>40900</v>
      </c>
      <c r="T324" s="7">
        <v>32000</v>
      </c>
      <c r="U324" s="25">
        <v>26.57</v>
      </c>
      <c r="V324" s="7">
        <v>8.3000000000000007</v>
      </c>
    </row>
    <row r="325" spans="1:22" s="7" customFormat="1" x14ac:dyDescent="0.2">
      <c r="A325" s="45"/>
      <c r="B325" s="44"/>
      <c r="C325" s="43"/>
      <c r="D325" s="42"/>
      <c r="E325" s="43"/>
      <c r="F325" s="43"/>
      <c r="G325" s="43"/>
      <c r="H325" s="7">
        <v>2</v>
      </c>
      <c r="J325" s="7" t="s">
        <v>14</v>
      </c>
      <c r="K325" s="7">
        <v>1.4</v>
      </c>
      <c r="L325" s="7" t="s">
        <v>35</v>
      </c>
      <c r="O325" s="7">
        <v>0.4</v>
      </c>
      <c r="P325" s="25">
        <v>16.57</v>
      </c>
      <c r="Q325" s="7">
        <v>129.69999999999999</v>
      </c>
      <c r="R325" s="25">
        <v>11.96</v>
      </c>
      <c r="S325" s="7">
        <v>19400</v>
      </c>
      <c r="T325" s="7">
        <v>16400</v>
      </c>
      <c r="U325" s="25">
        <v>10.9</v>
      </c>
      <c r="V325" s="7">
        <v>8.1300000000000008</v>
      </c>
    </row>
    <row r="326" spans="1:22" s="7" customFormat="1" x14ac:dyDescent="0.2">
      <c r="A326" s="45"/>
      <c r="B326" s="44"/>
      <c r="C326" s="43"/>
      <c r="D326" s="42"/>
      <c r="E326" s="43"/>
      <c r="F326" s="43"/>
      <c r="G326" s="43"/>
      <c r="H326" s="7">
        <v>2</v>
      </c>
      <c r="J326" s="7" t="s">
        <v>14</v>
      </c>
      <c r="K326" s="7">
        <v>1.4</v>
      </c>
      <c r="L326" s="7" t="s">
        <v>35</v>
      </c>
      <c r="O326" s="7">
        <v>0</v>
      </c>
      <c r="P326" s="25">
        <v>20</v>
      </c>
      <c r="Q326" s="7">
        <v>119.9</v>
      </c>
      <c r="R326" s="25">
        <v>10.47</v>
      </c>
      <c r="S326" s="7">
        <v>11400</v>
      </c>
      <c r="T326" s="7">
        <v>10300</v>
      </c>
      <c r="U326" s="25">
        <v>6.44</v>
      </c>
      <c r="V326" s="7">
        <v>8.0500000000000007</v>
      </c>
    </row>
    <row r="327" spans="1:22" s="7" customFormat="1" x14ac:dyDescent="0.2">
      <c r="A327" s="45"/>
      <c r="B327" s="44"/>
      <c r="C327" s="43"/>
      <c r="D327" s="42"/>
      <c r="E327" s="43"/>
      <c r="F327" s="43"/>
      <c r="G327" s="43"/>
      <c r="H327" s="7">
        <v>3</v>
      </c>
      <c r="I327" s="8">
        <v>0.69444444444444453</v>
      </c>
      <c r="J327" s="7" t="s">
        <v>14</v>
      </c>
      <c r="K327" s="7">
        <v>1</v>
      </c>
      <c r="L327" s="7" t="s">
        <v>35</v>
      </c>
      <c r="O327" s="7">
        <v>1</v>
      </c>
      <c r="P327" s="25">
        <v>17.62</v>
      </c>
      <c r="Q327" s="7">
        <v>258</v>
      </c>
      <c r="R327" s="25">
        <v>20.6</v>
      </c>
      <c r="S327" s="7">
        <v>43400</v>
      </c>
      <c r="T327" s="7">
        <v>37500</v>
      </c>
      <c r="U327" s="25">
        <v>28.16</v>
      </c>
      <c r="V327" s="7">
        <v>8.5399999999999991</v>
      </c>
    </row>
    <row r="328" spans="1:22" s="7" customFormat="1" x14ac:dyDescent="0.2">
      <c r="A328" s="45"/>
      <c r="B328" s="44"/>
      <c r="C328" s="43"/>
      <c r="D328" s="42"/>
      <c r="E328" s="43"/>
      <c r="F328" s="43"/>
      <c r="G328" s="43"/>
      <c r="H328" s="7">
        <v>3</v>
      </c>
      <c r="J328" s="7" t="s">
        <v>14</v>
      </c>
      <c r="K328" s="7">
        <v>1</v>
      </c>
      <c r="L328" s="7" t="s">
        <v>35</v>
      </c>
      <c r="O328" s="7">
        <v>0.8</v>
      </c>
      <c r="P328" s="25">
        <v>17.100000000000001</v>
      </c>
      <c r="Q328" s="7">
        <v>253</v>
      </c>
      <c r="R328" s="25">
        <v>20.68</v>
      </c>
      <c r="S328" s="7">
        <v>42900</v>
      </c>
      <c r="T328" s="7">
        <v>36500</v>
      </c>
      <c r="U328" s="25">
        <v>27.67</v>
      </c>
      <c r="V328" s="7">
        <v>8.5500000000000007</v>
      </c>
    </row>
    <row r="329" spans="1:22" s="7" customFormat="1" x14ac:dyDescent="0.2">
      <c r="A329" s="45"/>
      <c r="B329" s="44"/>
      <c r="C329" s="43"/>
      <c r="D329" s="42"/>
      <c r="E329" s="43"/>
      <c r="F329" s="43"/>
      <c r="G329" s="43"/>
      <c r="H329" s="7">
        <v>3</v>
      </c>
      <c r="J329" s="7" t="s">
        <v>14</v>
      </c>
      <c r="K329" s="7">
        <v>1</v>
      </c>
      <c r="L329" s="7" t="s">
        <v>35</v>
      </c>
      <c r="O329" s="7">
        <v>0.6</v>
      </c>
      <c r="P329" s="25">
        <v>16.32</v>
      </c>
      <c r="Q329" s="7">
        <v>168.9</v>
      </c>
      <c r="R329" s="25">
        <v>14.55</v>
      </c>
      <c r="S329" s="7">
        <v>36700</v>
      </c>
      <c r="T329" s="7">
        <v>30400</v>
      </c>
      <c r="U329" s="25">
        <v>23.66</v>
      </c>
      <c r="V329" s="7">
        <v>8.49</v>
      </c>
    </row>
    <row r="330" spans="1:22" s="7" customFormat="1" x14ac:dyDescent="0.2">
      <c r="A330" s="45"/>
      <c r="B330" s="44"/>
      <c r="C330" s="43"/>
      <c r="D330" s="42"/>
      <c r="E330" s="43"/>
      <c r="F330" s="43"/>
      <c r="G330" s="43"/>
      <c r="H330" s="7">
        <v>3</v>
      </c>
      <c r="J330" s="7" t="s">
        <v>14</v>
      </c>
      <c r="K330" s="7">
        <v>1</v>
      </c>
      <c r="L330" s="7" t="s">
        <v>35</v>
      </c>
      <c r="O330" s="7">
        <v>0.3</v>
      </c>
      <c r="P330" s="25">
        <v>19.2</v>
      </c>
      <c r="Q330" s="7">
        <v>133.9</v>
      </c>
      <c r="R330" s="25">
        <v>11.82</v>
      </c>
      <c r="S330" s="7">
        <v>13450</v>
      </c>
      <c r="T330" s="7">
        <v>11950</v>
      </c>
      <c r="U330" s="25">
        <v>7.73</v>
      </c>
      <c r="V330" s="7">
        <v>8.19</v>
      </c>
    </row>
    <row r="331" spans="1:22" s="7" customFormat="1" x14ac:dyDescent="0.2">
      <c r="A331" s="45"/>
      <c r="B331" s="44"/>
      <c r="C331" s="43"/>
      <c r="D331" s="42"/>
      <c r="E331" s="43"/>
      <c r="F331" s="43"/>
      <c r="G331" s="43"/>
      <c r="H331" s="7">
        <v>3</v>
      </c>
      <c r="J331" s="7" t="s">
        <v>14</v>
      </c>
      <c r="K331" s="7">
        <v>1</v>
      </c>
      <c r="L331" s="7" t="s">
        <v>35</v>
      </c>
      <c r="O331" s="7">
        <v>0</v>
      </c>
      <c r="P331" s="25">
        <v>21.39</v>
      </c>
      <c r="Q331" s="7">
        <v>127.7</v>
      </c>
      <c r="R331" s="25">
        <v>10.88</v>
      </c>
      <c r="S331" s="7">
        <v>11400</v>
      </c>
      <c r="T331" s="7">
        <v>10600</v>
      </c>
      <c r="U331" s="25">
        <v>6.5</v>
      </c>
      <c r="V331" s="7">
        <v>8.1300000000000008</v>
      </c>
    </row>
    <row r="332" spans="1:22" s="7" customFormat="1" ht="45" customHeight="1" x14ac:dyDescent="0.2">
      <c r="A332" s="45" t="s">
        <v>104</v>
      </c>
      <c r="B332" s="44">
        <v>41041</v>
      </c>
      <c r="C332" s="43" t="s">
        <v>24</v>
      </c>
      <c r="D332" s="42" t="s">
        <v>105</v>
      </c>
      <c r="E332" s="46"/>
      <c r="F332" s="43"/>
      <c r="G332" s="43" t="s">
        <v>25</v>
      </c>
      <c r="H332" s="7">
        <v>1</v>
      </c>
      <c r="I332" s="8">
        <v>0.56944444444444442</v>
      </c>
      <c r="J332" s="7" t="s">
        <v>14</v>
      </c>
      <c r="K332" s="7">
        <v>0.8</v>
      </c>
      <c r="L332" s="7" t="s">
        <v>35</v>
      </c>
      <c r="O332" s="7">
        <v>0.8</v>
      </c>
      <c r="P332" s="25">
        <v>14.88</v>
      </c>
      <c r="Q332" s="7">
        <v>115.5</v>
      </c>
      <c r="R332" s="25">
        <v>11.7</v>
      </c>
      <c r="S332" s="7">
        <v>170</v>
      </c>
      <c r="T332" s="7">
        <v>137</v>
      </c>
      <c r="U332" s="25">
        <v>0.08</v>
      </c>
      <c r="V332" s="7">
        <v>8.16</v>
      </c>
    </row>
    <row r="333" spans="1:22" s="7" customFormat="1" x14ac:dyDescent="0.2">
      <c r="A333" s="45"/>
      <c r="B333" s="44"/>
      <c r="C333" s="43"/>
      <c r="D333" s="42"/>
      <c r="E333" s="46"/>
      <c r="F333" s="43"/>
      <c r="G333" s="43"/>
      <c r="H333" s="7">
        <v>1</v>
      </c>
      <c r="J333" s="7" t="s">
        <v>14</v>
      </c>
      <c r="K333" s="7">
        <v>0.8</v>
      </c>
      <c r="L333" s="7" t="s">
        <v>35</v>
      </c>
      <c r="O333" s="7">
        <v>0.6</v>
      </c>
      <c r="P333" s="25">
        <v>14.78</v>
      </c>
      <c r="Q333" s="7">
        <v>116</v>
      </c>
      <c r="R333" s="25">
        <v>11.76</v>
      </c>
      <c r="S333" s="7">
        <v>170</v>
      </c>
      <c r="T333" s="7">
        <v>136</v>
      </c>
      <c r="U333" s="25">
        <v>0.08</v>
      </c>
      <c r="V333" s="7">
        <v>8.02</v>
      </c>
    </row>
    <row r="334" spans="1:22" s="7" customFormat="1" x14ac:dyDescent="0.2">
      <c r="A334" s="45"/>
      <c r="B334" s="44"/>
      <c r="C334" s="43"/>
      <c r="D334" s="42"/>
      <c r="E334" s="46"/>
      <c r="F334" s="43"/>
      <c r="G334" s="43"/>
      <c r="H334" s="7">
        <v>1</v>
      </c>
      <c r="J334" s="7" t="s">
        <v>14</v>
      </c>
      <c r="K334" s="7">
        <v>0.8</v>
      </c>
      <c r="L334" s="7" t="s">
        <v>35</v>
      </c>
      <c r="O334" s="7">
        <v>0.4</v>
      </c>
      <c r="P334" s="25">
        <v>14.72</v>
      </c>
      <c r="Q334" s="7">
        <v>115.3</v>
      </c>
      <c r="R334" s="25">
        <v>11.67</v>
      </c>
      <c r="S334" s="7">
        <v>171</v>
      </c>
      <c r="T334" s="7">
        <v>137</v>
      </c>
      <c r="U334" s="25">
        <v>0.08</v>
      </c>
      <c r="V334" s="7">
        <v>8</v>
      </c>
    </row>
    <row r="335" spans="1:22" s="7" customFormat="1" x14ac:dyDescent="0.2">
      <c r="A335" s="45"/>
      <c r="B335" s="44"/>
      <c r="C335" s="43"/>
      <c r="D335" s="42"/>
      <c r="E335" s="46"/>
      <c r="F335" s="43"/>
      <c r="G335" s="43"/>
      <c r="H335" s="7">
        <v>1</v>
      </c>
      <c r="J335" s="7" t="s">
        <v>14</v>
      </c>
      <c r="K335" s="7">
        <v>0.8</v>
      </c>
      <c r="L335" s="7" t="s">
        <v>35</v>
      </c>
      <c r="O335" s="7">
        <v>0.2</v>
      </c>
      <c r="P335" s="25">
        <v>14.72</v>
      </c>
      <c r="Q335" s="7">
        <v>114.5</v>
      </c>
      <c r="R335" s="25">
        <v>11.61</v>
      </c>
      <c r="S335" s="7">
        <v>171</v>
      </c>
      <c r="T335" s="7">
        <v>138</v>
      </c>
      <c r="U335" s="25">
        <v>0.08</v>
      </c>
      <c r="V335" s="7">
        <v>7.96</v>
      </c>
    </row>
    <row r="336" spans="1:22" s="7" customFormat="1" x14ac:dyDescent="0.2">
      <c r="A336" s="45"/>
      <c r="B336" s="44"/>
      <c r="C336" s="43"/>
      <c r="D336" s="42"/>
      <c r="E336" s="46"/>
      <c r="F336" s="43"/>
      <c r="G336" s="43"/>
      <c r="H336" s="7">
        <v>1</v>
      </c>
      <c r="J336" s="7" t="s">
        <v>14</v>
      </c>
      <c r="K336" s="7">
        <v>0.8</v>
      </c>
      <c r="L336" s="7" t="s">
        <v>35</v>
      </c>
      <c r="O336" s="7">
        <v>0</v>
      </c>
      <c r="P336" s="25">
        <v>14.77</v>
      </c>
      <c r="Q336" s="7">
        <v>115</v>
      </c>
      <c r="R336" s="25">
        <v>11.65</v>
      </c>
      <c r="S336" s="7">
        <v>170</v>
      </c>
      <c r="T336" s="7">
        <v>137</v>
      </c>
      <c r="U336" s="25">
        <v>0.08</v>
      </c>
      <c r="V336" s="7">
        <v>7.94</v>
      </c>
    </row>
    <row r="337" spans="1:22" s="7" customFormat="1" x14ac:dyDescent="0.2">
      <c r="A337" s="45"/>
      <c r="B337" s="44"/>
      <c r="C337" s="43"/>
      <c r="D337" s="42"/>
      <c r="E337" s="46"/>
      <c r="F337" s="43"/>
      <c r="G337" s="43"/>
      <c r="H337" s="7">
        <v>2</v>
      </c>
      <c r="I337" s="8">
        <v>0.57986111111111105</v>
      </c>
      <c r="J337" s="7" t="s">
        <v>14</v>
      </c>
      <c r="K337" s="7">
        <v>2.2000000000000002</v>
      </c>
      <c r="L337" s="7" t="s">
        <v>35</v>
      </c>
      <c r="O337" s="7">
        <v>2.2000000000000002</v>
      </c>
      <c r="P337" s="25">
        <v>13.83</v>
      </c>
      <c r="Q337" s="7">
        <v>113</v>
      </c>
      <c r="R337" s="25">
        <v>11.68</v>
      </c>
      <c r="S337" s="7">
        <v>167</v>
      </c>
      <c r="T337" s="7">
        <v>132</v>
      </c>
      <c r="U337" s="25">
        <v>0.08</v>
      </c>
      <c r="V337" s="7">
        <v>7.95</v>
      </c>
    </row>
    <row r="338" spans="1:22" s="7" customFormat="1" x14ac:dyDescent="0.2">
      <c r="A338" s="45"/>
      <c r="B338" s="44"/>
      <c r="C338" s="43"/>
      <c r="D338" s="42"/>
      <c r="E338" s="46"/>
      <c r="F338" s="43"/>
      <c r="G338" s="43"/>
      <c r="H338" s="7">
        <v>2</v>
      </c>
      <c r="J338" s="7" t="s">
        <v>14</v>
      </c>
      <c r="K338" s="7">
        <v>2.2000000000000002</v>
      </c>
      <c r="L338" s="7" t="s">
        <v>35</v>
      </c>
      <c r="O338" s="7">
        <v>1.7</v>
      </c>
      <c r="P338" s="25">
        <v>13.83</v>
      </c>
      <c r="Q338" s="7">
        <v>113.6</v>
      </c>
      <c r="R338" s="25">
        <v>11.75</v>
      </c>
      <c r="S338" s="7">
        <v>170</v>
      </c>
      <c r="T338" s="7">
        <v>134</v>
      </c>
      <c r="U338" s="25">
        <v>0.08</v>
      </c>
      <c r="V338" s="7">
        <v>7.93</v>
      </c>
    </row>
    <row r="339" spans="1:22" s="7" customFormat="1" x14ac:dyDescent="0.2">
      <c r="A339" s="45"/>
      <c r="B339" s="44"/>
      <c r="C339" s="43"/>
      <c r="D339" s="42"/>
      <c r="E339" s="46"/>
      <c r="F339" s="43"/>
      <c r="G339" s="43"/>
      <c r="H339" s="7">
        <v>2</v>
      </c>
      <c r="J339" s="7" t="s">
        <v>14</v>
      </c>
      <c r="K339" s="7">
        <v>2.2000000000000002</v>
      </c>
      <c r="L339" s="7" t="s">
        <v>35</v>
      </c>
      <c r="O339" s="7">
        <v>1.1000000000000001</v>
      </c>
      <c r="P339" s="25">
        <v>13.83</v>
      </c>
      <c r="Q339" s="7">
        <v>113.9</v>
      </c>
      <c r="R339" s="25">
        <v>11.79</v>
      </c>
      <c r="S339" s="7">
        <v>169</v>
      </c>
      <c r="T339" s="7">
        <v>133</v>
      </c>
      <c r="U339" s="25">
        <v>0.08</v>
      </c>
      <c r="V339" s="7">
        <v>7.91</v>
      </c>
    </row>
    <row r="340" spans="1:22" s="7" customFormat="1" x14ac:dyDescent="0.2">
      <c r="A340" s="45"/>
      <c r="B340" s="44"/>
      <c r="C340" s="43"/>
      <c r="D340" s="42"/>
      <c r="E340" s="46"/>
      <c r="F340" s="43"/>
      <c r="G340" s="43"/>
      <c r="H340" s="7">
        <v>2</v>
      </c>
      <c r="J340" s="7" t="s">
        <v>14</v>
      </c>
      <c r="K340" s="7">
        <v>2.2000000000000002</v>
      </c>
      <c r="L340" s="7" t="s">
        <v>35</v>
      </c>
      <c r="O340" s="7">
        <v>0.6</v>
      </c>
      <c r="P340" s="25">
        <v>13.84</v>
      </c>
      <c r="Q340" s="7">
        <v>113.8</v>
      </c>
      <c r="R340" s="25">
        <v>11.77</v>
      </c>
      <c r="S340" s="7">
        <v>167</v>
      </c>
      <c r="T340" s="7">
        <v>132</v>
      </c>
      <c r="U340" s="25">
        <v>0.08</v>
      </c>
      <c r="V340" s="7">
        <v>7.91</v>
      </c>
    </row>
    <row r="341" spans="1:22" s="7" customFormat="1" x14ac:dyDescent="0.2">
      <c r="A341" s="45"/>
      <c r="B341" s="44"/>
      <c r="C341" s="43"/>
      <c r="D341" s="42"/>
      <c r="E341" s="46"/>
      <c r="F341" s="43"/>
      <c r="G341" s="43"/>
      <c r="H341" s="7">
        <v>2</v>
      </c>
      <c r="J341" s="7" t="s">
        <v>14</v>
      </c>
      <c r="K341" s="7">
        <v>2.2000000000000002</v>
      </c>
      <c r="L341" s="7" t="s">
        <v>35</v>
      </c>
      <c r="O341" s="7">
        <v>0</v>
      </c>
      <c r="P341" s="25">
        <v>13.8</v>
      </c>
      <c r="Q341" s="7">
        <v>113.9</v>
      </c>
      <c r="R341" s="25">
        <v>11.77</v>
      </c>
      <c r="S341" s="7">
        <v>169</v>
      </c>
      <c r="T341" s="7">
        <v>133</v>
      </c>
      <c r="U341" s="25">
        <v>0.08</v>
      </c>
      <c r="V341" s="7">
        <v>7.91</v>
      </c>
    </row>
    <row r="342" spans="1:22" s="7" customFormat="1" x14ac:dyDescent="0.2">
      <c r="A342" s="45"/>
      <c r="B342" s="44"/>
      <c r="C342" s="43"/>
      <c r="D342" s="42"/>
      <c r="E342" s="46"/>
      <c r="F342" s="43"/>
      <c r="G342" s="43"/>
      <c r="H342" s="7">
        <v>3</v>
      </c>
      <c r="I342" s="8">
        <v>0.58680555555555558</v>
      </c>
      <c r="J342" s="7" t="s">
        <v>14</v>
      </c>
      <c r="K342" s="7">
        <v>0.5</v>
      </c>
      <c r="L342" s="7" t="s">
        <v>35</v>
      </c>
      <c r="O342" s="7">
        <v>0.5</v>
      </c>
      <c r="P342" s="25">
        <v>12.78</v>
      </c>
      <c r="Q342" s="7">
        <v>50.7</v>
      </c>
      <c r="R342" s="25">
        <v>5.31</v>
      </c>
      <c r="S342" s="7">
        <v>198</v>
      </c>
      <c r="T342" s="7">
        <v>152</v>
      </c>
      <c r="U342" s="25">
        <v>0.09</v>
      </c>
      <c r="V342" s="7">
        <v>7.86</v>
      </c>
    </row>
    <row r="343" spans="1:22" s="7" customFormat="1" x14ac:dyDescent="0.2">
      <c r="A343" s="45"/>
      <c r="B343" s="44"/>
      <c r="C343" s="43"/>
      <c r="D343" s="42"/>
      <c r="E343" s="46"/>
      <c r="F343" s="43"/>
      <c r="G343" s="43"/>
      <c r="H343" s="7">
        <v>3</v>
      </c>
      <c r="J343" s="7" t="s">
        <v>14</v>
      </c>
      <c r="K343" s="7">
        <v>0.5</v>
      </c>
      <c r="L343" s="7" t="s">
        <v>35</v>
      </c>
      <c r="O343" s="7">
        <v>0.3</v>
      </c>
      <c r="P343" s="25">
        <v>13.4</v>
      </c>
      <c r="Q343" s="7">
        <v>64.400000000000006</v>
      </c>
      <c r="R343" s="25">
        <v>6.72</v>
      </c>
      <c r="S343" s="7">
        <v>189</v>
      </c>
      <c r="T343" s="7">
        <v>147</v>
      </c>
      <c r="U343" s="25">
        <v>0.09</v>
      </c>
      <c r="V343" s="7">
        <v>7.58</v>
      </c>
    </row>
    <row r="344" spans="1:22" s="7" customFormat="1" x14ac:dyDescent="0.2">
      <c r="A344" s="45"/>
      <c r="B344" s="44"/>
      <c r="C344" s="43"/>
      <c r="D344" s="42"/>
      <c r="E344" s="46"/>
      <c r="F344" s="43"/>
      <c r="G344" s="43"/>
      <c r="H344" s="7">
        <v>3</v>
      </c>
      <c r="J344" s="7" t="s">
        <v>14</v>
      </c>
      <c r="K344" s="7">
        <v>0.5</v>
      </c>
      <c r="L344" s="7" t="s">
        <v>35</v>
      </c>
      <c r="O344" s="7">
        <v>0</v>
      </c>
      <c r="P344" s="25">
        <v>16.3</v>
      </c>
      <c r="Q344" s="7">
        <v>88.7</v>
      </c>
      <c r="R344" s="25">
        <v>8.69</v>
      </c>
      <c r="S344" s="7">
        <v>176</v>
      </c>
      <c r="T344" s="7">
        <v>146</v>
      </c>
      <c r="U344" s="25">
        <v>0.08</v>
      </c>
      <c r="V344" s="7">
        <v>7.55</v>
      </c>
    </row>
    <row r="345" spans="1:22" s="7" customFormat="1" x14ac:dyDescent="0.2">
      <c r="A345" s="45" t="s">
        <v>106</v>
      </c>
      <c r="B345" s="44">
        <v>41043</v>
      </c>
      <c r="C345" s="43" t="s">
        <v>24</v>
      </c>
      <c r="D345" s="42"/>
      <c r="E345" s="43" t="s">
        <v>34</v>
      </c>
      <c r="F345" s="43" t="s">
        <v>26</v>
      </c>
      <c r="G345" s="43" t="s">
        <v>25</v>
      </c>
      <c r="H345" s="7">
        <v>1</v>
      </c>
      <c r="I345" s="8">
        <v>0.51388888888888895</v>
      </c>
      <c r="J345" s="7" t="s">
        <v>14</v>
      </c>
      <c r="K345" s="7">
        <v>2.2999999999999998</v>
      </c>
      <c r="L345" s="7" t="s">
        <v>35</v>
      </c>
      <c r="O345" s="7">
        <v>2.2999999999999998</v>
      </c>
      <c r="P345" s="25">
        <v>14.62</v>
      </c>
      <c r="Q345" s="7">
        <v>136.69999999999999</v>
      </c>
      <c r="R345" s="25">
        <v>12.74</v>
      </c>
      <c r="S345" s="7">
        <v>23202</v>
      </c>
      <c r="T345" s="7">
        <v>19057</v>
      </c>
      <c r="U345" s="25">
        <v>14</v>
      </c>
      <c r="V345" s="7">
        <v>8.16</v>
      </c>
    </row>
    <row r="346" spans="1:22" s="7" customFormat="1" x14ac:dyDescent="0.2">
      <c r="A346" s="45"/>
      <c r="B346" s="44"/>
      <c r="C346" s="43"/>
      <c r="D346" s="42"/>
      <c r="E346" s="43"/>
      <c r="F346" s="43"/>
      <c r="G346" s="43"/>
      <c r="H346" s="7">
        <v>1</v>
      </c>
      <c r="J346" s="7" t="s">
        <v>14</v>
      </c>
      <c r="K346" s="7">
        <v>2.2999999999999998</v>
      </c>
      <c r="L346" s="7" t="s">
        <v>35</v>
      </c>
      <c r="O346" s="7">
        <v>1.8</v>
      </c>
      <c r="P346" s="25">
        <v>15.09</v>
      </c>
      <c r="Q346" s="7">
        <v>128.9</v>
      </c>
      <c r="R346" s="25">
        <v>12.57</v>
      </c>
      <c r="S346" s="7">
        <v>5300</v>
      </c>
      <c r="T346" s="7">
        <v>4600</v>
      </c>
      <c r="U346" s="25">
        <v>2.8</v>
      </c>
      <c r="V346" s="7">
        <v>8.83</v>
      </c>
    </row>
    <row r="347" spans="1:22" s="7" customFormat="1" x14ac:dyDescent="0.2">
      <c r="A347" s="45"/>
      <c r="B347" s="44"/>
      <c r="C347" s="43"/>
      <c r="D347" s="42"/>
      <c r="E347" s="43"/>
      <c r="F347" s="43"/>
      <c r="G347" s="43"/>
      <c r="H347" s="7">
        <v>1</v>
      </c>
      <c r="J347" s="7" t="s">
        <v>14</v>
      </c>
      <c r="K347" s="7">
        <v>2.2999999999999998</v>
      </c>
      <c r="L347" s="7" t="s">
        <v>35</v>
      </c>
      <c r="O347" s="7">
        <v>1.3</v>
      </c>
      <c r="P347" s="25">
        <v>14.77</v>
      </c>
      <c r="Q347" s="7">
        <v>96.5</v>
      </c>
      <c r="R347" s="25">
        <v>9.6</v>
      </c>
      <c r="S347" s="7">
        <v>1952</v>
      </c>
      <c r="T347" s="7">
        <v>1570</v>
      </c>
      <c r="U347" s="25">
        <v>1.01</v>
      </c>
      <c r="V347" s="7">
        <v>8.4</v>
      </c>
    </row>
    <row r="348" spans="1:22" s="7" customFormat="1" x14ac:dyDescent="0.2">
      <c r="A348" s="45"/>
      <c r="B348" s="44"/>
      <c r="C348" s="43"/>
      <c r="D348" s="42"/>
      <c r="E348" s="43"/>
      <c r="F348" s="43"/>
      <c r="G348" s="43"/>
      <c r="H348" s="7">
        <v>1</v>
      </c>
      <c r="J348" s="7" t="s">
        <v>14</v>
      </c>
      <c r="K348" s="7">
        <v>2.2999999999999998</v>
      </c>
      <c r="L348" s="7" t="s">
        <v>35</v>
      </c>
      <c r="O348" s="7">
        <v>0.7</v>
      </c>
      <c r="P348" s="25">
        <v>14.96</v>
      </c>
      <c r="Q348" s="7">
        <v>91.4</v>
      </c>
      <c r="R348" s="25">
        <v>9.19</v>
      </c>
      <c r="S348" s="7">
        <v>1230</v>
      </c>
      <c r="T348" s="7">
        <v>1000</v>
      </c>
      <c r="U348" s="25">
        <v>0.61</v>
      </c>
      <c r="V348" s="7">
        <v>8.2100000000000009</v>
      </c>
    </row>
    <row r="349" spans="1:22" s="7" customFormat="1" x14ac:dyDescent="0.2">
      <c r="A349" s="45"/>
      <c r="B349" s="44"/>
      <c r="C349" s="43"/>
      <c r="D349" s="42"/>
      <c r="E349" s="43"/>
      <c r="F349" s="43"/>
      <c r="G349" s="43"/>
      <c r="H349" s="7">
        <v>1</v>
      </c>
      <c r="J349" s="7" t="s">
        <v>14</v>
      </c>
      <c r="K349" s="7">
        <v>2.2999999999999998</v>
      </c>
      <c r="L349" s="7" t="s">
        <v>35</v>
      </c>
      <c r="O349" s="7">
        <v>0</v>
      </c>
      <c r="P349" s="25">
        <v>15.85</v>
      </c>
      <c r="Q349" s="7">
        <v>91.1</v>
      </c>
      <c r="R349" s="25">
        <v>9.07</v>
      </c>
      <c r="S349" s="7">
        <v>870</v>
      </c>
      <c r="T349" s="7">
        <v>714</v>
      </c>
      <c r="U349" s="25">
        <v>0.44</v>
      </c>
      <c r="V349" s="7">
        <v>8.15</v>
      </c>
    </row>
    <row r="350" spans="1:22" s="7" customFormat="1" x14ac:dyDescent="0.2">
      <c r="A350" s="45"/>
      <c r="B350" s="44"/>
      <c r="C350" s="43"/>
      <c r="D350" s="42"/>
      <c r="E350" s="43"/>
      <c r="F350" s="43"/>
      <c r="G350" s="43"/>
      <c r="H350" s="7">
        <v>2</v>
      </c>
      <c r="I350" s="8">
        <v>0.52777777777777779</v>
      </c>
      <c r="J350" s="7" t="s">
        <v>14</v>
      </c>
      <c r="K350" s="7">
        <v>1.8</v>
      </c>
      <c r="L350" s="7" t="s">
        <v>35</v>
      </c>
      <c r="O350" s="7">
        <v>1.8</v>
      </c>
      <c r="P350" s="25">
        <v>17.899999999999999</v>
      </c>
      <c r="Q350" s="7">
        <v>99.6</v>
      </c>
      <c r="R350" s="25">
        <v>9.16</v>
      </c>
      <c r="S350" s="7">
        <v>4800</v>
      </c>
      <c r="T350" s="7">
        <v>4260</v>
      </c>
      <c r="U350" s="25">
        <v>2.5</v>
      </c>
      <c r="V350" s="7">
        <v>7.93</v>
      </c>
    </row>
    <row r="351" spans="1:22" s="7" customFormat="1" x14ac:dyDescent="0.2">
      <c r="A351" s="45"/>
      <c r="B351" s="44"/>
      <c r="C351" s="43"/>
      <c r="D351" s="42"/>
      <c r="E351" s="43"/>
      <c r="F351" s="43"/>
      <c r="G351" s="43"/>
      <c r="H351" s="7">
        <v>2</v>
      </c>
      <c r="J351" s="7" t="s">
        <v>14</v>
      </c>
      <c r="K351" s="7">
        <v>1.8</v>
      </c>
      <c r="L351" s="7" t="s">
        <v>35</v>
      </c>
      <c r="O351" s="7">
        <v>1.4</v>
      </c>
      <c r="P351" s="25">
        <v>14.65</v>
      </c>
      <c r="Q351" s="7">
        <v>89.6</v>
      </c>
      <c r="R351" s="25">
        <v>9.07</v>
      </c>
      <c r="S351" s="7">
        <v>1430</v>
      </c>
      <c r="T351" s="7">
        <v>1140</v>
      </c>
      <c r="U351" s="25">
        <v>0.72</v>
      </c>
      <c r="V351" s="7">
        <v>8.01</v>
      </c>
    </row>
    <row r="352" spans="1:22" s="7" customFormat="1" x14ac:dyDescent="0.2">
      <c r="A352" s="45"/>
      <c r="B352" s="44"/>
      <c r="C352" s="43"/>
      <c r="D352" s="42"/>
      <c r="E352" s="43"/>
      <c r="F352" s="43"/>
      <c r="G352" s="43"/>
      <c r="H352" s="7">
        <v>2</v>
      </c>
      <c r="J352" s="7" t="s">
        <v>14</v>
      </c>
      <c r="K352" s="7">
        <v>1.8</v>
      </c>
      <c r="L352" s="7" t="s">
        <v>35</v>
      </c>
      <c r="O352" s="7">
        <v>1</v>
      </c>
      <c r="P352" s="25">
        <v>14.79</v>
      </c>
      <c r="Q352" s="7">
        <v>90.8</v>
      </c>
      <c r="R352" s="25">
        <v>9.16</v>
      </c>
      <c r="S352" s="7">
        <v>1000</v>
      </c>
      <c r="T352" s="7">
        <v>800</v>
      </c>
      <c r="U352" s="25">
        <v>0.5</v>
      </c>
      <c r="V352" s="7">
        <v>7.97</v>
      </c>
    </row>
    <row r="353" spans="1:22" s="7" customFormat="1" x14ac:dyDescent="0.2">
      <c r="A353" s="45"/>
      <c r="B353" s="44"/>
      <c r="C353" s="43"/>
      <c r="D353" s="42"/>
      <c r="E353" s="43"/>
      <c r="F353" s="43"/>
      <c r="G353" s="43"/>
      <c r="H353" s="7">
        <v>2</v>
      </c>
      <c r="J353" s="7" t="s">
        <v>14</v>
      </c>
      <c r="K353" s="7">
        <v>1.8</v>
      </c>
      <c r="L353" s="7" t="s">
        <v>35</v>
      </c>
      <c r="O353" s="7">
        <v>0.6</v>
      </c>
      <c r="P353" s="25">
        <v>15.66</v>
      </c>
      <c r="Q353" s="7">
        <v>92</v>
      </c>
      <c r="R353" s="25">
        <v>9.1300000000000008</v>
      </c>
      <c r="S353" s="7">
        <v>450</v>
      </c>
      <c r="T353" s="7">
        <v>360</v>
      </c>
      <c r="U353" s="25">
        <v>0.22</v>
      </c>
      <c r="V353" s="7">
        <v>8.08</v>
      </c>
    </row>
    <row r="354" spans="1:22" s="7" customFormat="1" x14ac:dyDescent="0.2">
      <c r="A354" s="45"/>
      <c r="B354" s="44"/>
      <c r="C354" s="43"/>
      <c r="D354" s="42"/>
      <c r="E354" s="43"/>
      <c r="F354" s="43"/>
      <c r="G354" s="43"/>
      <c r="H354" s="7">
        <v>2</v>
      </c>
      <c r="J354" s="7" t="s">
        <v>14</v>
      </c>
      <c r="K354" s="7">
        <v>1.8</v>
      </c>
      <c r="L354" s="7" t="s">
        <v>35</v>
      </c>
      <c r="O354" s="7">
        <v>0</v>
      </c>
      <c r="P354" s="25">
        <v>15.82</v>
      </c>
      <c r="Q354" s="7">
        <v>93.7</v>
      </c>
      <c r="R354" s="25">
        <v>9.2899999999999991</v>
      </c>
      <c r="S354" s="7">
        <v>430</v>
      </c>
      <c r="T354" s="7">
        <v>360</v>
      </c>
      <c r="U354" s="25">
        <v>0.21</v>
      </c>
      <c r="V354" s="7">
        <v>8.0299999999999994</v>
      </c>
    </row>
    <row r="355" spans="1:22" s="7" customFormat="1" x14ac:dyDescent="0.2">
      <c r="A355" s="45"/>
      <c r="B355" s="44"/>
      <c r="C355" s="43"/>
      <c r="D355" s="42"/>
      <c r="E355" s="43"/>
      <c r="F355" s="43"/>
      <c r="G355" s="43"/>
      <c r="H355" s="7">
        <v>3</v>
      </c>
      <c r="I355" s="8">
        <v>0.54166666666666663</v>
      </c>
      <c r="J355" s="7" t="s">
        <v>14</v>
      </c>
      <c r="K355" s="7">
        <v>1.9</v>
      </c>
      <c r="L355" s="7" t="s">
        <v>35</v>
      </c>
      <c r="O355" s="7">
        <v>1.9</v>
      </c>
      <c r="P355" s="25">
        <v>18</v>
      </c>
      <c r="Q355" s="7">
        <v>111</v>
      </c>
      <c r="R355" s="25">
        <v>10.91</v>
      </c>
      <c r="S355" s="7">
        <v>18800</v>
      </c>
      <c r="T355" s="7">
        <v>16800</v>
      </c>
      <c r="U355" s="25">
        <v>10.95</v>
      </c>
      <c r="V355" s="7">
        <v>7.7</v>
      </c>
    </row>
    <row r="356" spans="1:22" s="7" customFormat="1" x14ac:dyDescent="0.2">
      <c r="A356" s="45"/>
      <c r="B356" s="44"/>
      <c r="C356" s="43"/>
      <c r="D356" s="42"/>
      <c r="E356" s="43"/>
      <c r="F356" s="43"/>
      <c r="G356" s="43"/>
      <c r="H356" s="7">
        <v>3</v>
      </c>
      <c r="J356" s="7" t="s">
        <v>14</v>
      </c>
      <c r="K356" s="7">
        <v>1.9</v>
      </c>
      <c r="L356" s="7" t="s">
        <v>35</v>
      </c>
      <c r="O356" s="7">
        <v>1.4</v>
      </c>
      <c r="P356" s="25">
        <v>15.62</v>
      </c>
      <c r="Q356" s="7">
        <v>96.1</v>
      </c>
      <c r="R356" s="25">
        <v>9.42</v>
      </c>
      <c r="S356" s="7">
        <v>2400</v>
      </c>
      <c r="T356" s="7">
        <v>2000</v>
      </c>
      <c r="U356" s="25">
        <v>1.25</v>
      </c>
      <c r="V356" s="7">
        <v>8.06</v>
      </c>
    </row>
    <row r="357" spans="1:22" s="7" customFormat="1" x14ac:dyDescent="0.2">
      <c r="A357" s="45"/>
      <c r="B357" s="44"/>
      <c r="C357" s="43"/>
      <c r="D357" s="42"/>
      <c r="E357" s="43"/>
      <c r="F357" s="43"/>
      <c r="G357" s="43"/>
      <c r="H357" s="7">
        <v>3</v>
      </c>
      <c r="J357" s="7" t="s">
        <v>14</v>
      </c>
      <c r="K357" s="7">
        <v>1.9</v>
      </c>
      <c r="L357" s="7" t="s">
        <v>35</v>
      </c>
      <c r="O357" s="7">
        <v>0.9</v>
      </c>
      <c r="P357" s="25">
        <v>15.66</v>
      </c>
      <c r="Q357" s="7">
        <v>94.9</v>
      </c>
      <c r="R357" s="25">
        <v>9.4</v>
      </c>
      <c r="S357" s="7">
        <v>660</v>
      </c>
      <c r="T357" s="7">
        <v>540</v>
      </c>
      <c r="U357" s="25">
        <v>0.35</v>
      </c>
      <c r="V357" s="7">
        <v>8.15</v>
      </c>
    </row>
    <row r="358" spans="1:22" s="7" customFormat="1" x14ac:dyDescent="0.2">
      <c r="A358" s="45"/>
      <c r="B358" s="44"/>
      <c r="C358" s="43"/>
      <c r="D358" s="42"/>
      <c r="E358" s="43"/>
      <c r="F358" s="43"/>
      <c r="G358" s="43"/>
      <c r="H358" s="7">
        <v>3</v>
      </c>
      <c r="J358" s="7" t="s">
        <v>14</v>
      </c>
      <c r="K358" s="7">
        <v>1.9</v>
      </c>
      <c r="L358" s="7" t="s">
        <v>35</v>
      </c>
      <c r="O358" s="7">
        <v>0.5</v>
      </c>
      <c r="P358" s="25">
        <v>15.58</v>
      </c>
      <c r="Q358" s="7">
        <v>94.6</v>
      </c>
      <c r="R358" s="25">
        <v>9.4</v>
      </c>
      <c r="S358" s="7">
        <v>323</v>
      </c>
      <c r="T358" s="7">
        <v>262</v>
      </c>
      <c r="U358" s="25">
        <v>0.16</v>
      </c>
      <c r="V358" s="7">
        <v>8.18</v>
      </c>
    </row>
    <row r="359" spans="1:22" s="7" customFormat="1" x14ac:dyDescent="0.2">
      <c r="A359" s="45"/>
      <c r="B359" s="44"/>
      <c r="C359" s="43"/>
      <c r="D359" s="42"/>
      <c r="E359" s="43"/>
      <c r="F359" s="43"/>
      <c r="G359" s="43"/>
      <c r="H359" s="7">
        <v>3</v>
      </c>
      <c r="J359" s="7" t="s">
        <v>14</v>
      </c>
      <c r="K359" s="7">
        <v>1.9</v>
      </c>
      <c r="L359" s="7" t="s">
        <v>35</v>
      </c>
      <c r="O359" s="7">
        <v>0</v>
      </c>
      <c r="P359" s="25">
        <v>16.09</v>
      </c>
      <c r="Q359" s="7">
        <v>95.3</v>
      </c>
      <c r="R359" s="25">
        <v>9.3000000000000007</v>
      </c>
      <c r="S359" s="7">
        <v>306</v>
      </c>
      <c r="T359" s="7">
        <v>254</v>
      </c>
      <c r="U359" s="25">
        <v>0.15</v>
      </c>
      <c r="V359" s="7">
        <v>8.07</v>
      </c>
    </row>
    <row r="360" spans="1:22" s="7" customFormat="1" x14ac:dyDescent="0.2">
      <c r="A360" s="45"/>
      <c r="B360" s="44"/>
      <c r="C360" s="43"/>
      <c r="D360" s="42"/>
      <c r="E360" s="43"/>
      <c r="F360" s="43"/>
      <c r="G360" s="43"/>
      <c r="H360" s="7">
        <v>4</v>
      </c>
      <c r="I360" s="8">
        <v>0.5625</v>
      </c>
      <c r="J360" s="7" t="s">
        <v>14</v>
      </c>
      <c r="K360" s="7">
        <v>2.1</v>
      </c>
      <c r="L360" s="7" t="s">
        <v>35</v>
      </c>
      <c r="O360" s="7">
        <v>2.1</v>
      </c>
      <c r="P360" s="25">
        <v>16.13</v>
      </c>
      <c r="Q360" s="7">
        <v>90.1</v>
      </c>
      <c r="R360" s="25">
        <v>7.91</v>
      </c>
      <c r="S360" s="7">
        <v>29700</v>
      </c>
      <c r="T360" s="7">
        <v>24600</v>
      </c>
      <c r="U360" s="25">
        <v>18.5</v>
      </c>
      <c r="V360" s="7">
        <v>7.74</v>
      </c>
    </row>
    <row r="361" spans="1:22" s="7" customFormat="1" x14ac:dyDescent="0.2">
      <c r="A361" s="45"/>
      <c r="B361" s="44"/>
      <c r="C361" s="43"/>
      <c r="D361" s="42"/>
      <c r="E361" s="43"/>
      <c r="F361" s="43"/>
      <c r="G361" s="43"/>
      <c r="H361" s="7">
        <v>4</v>
      </c>
      <c r="J361" s="7" t="s">
        <v>14</v>
      </c>
      <c r="K361" s="7">
        <v>2.1</v>
      </c>
      <c r="L361" s="7" t="s">
        <v>35</v>
      </c>
      <c r="O361" s="7">
        <v>1.5</v>
      </c>
      <c r="P361" s="25">
        <v>16.079999999999998</v>
      </c>
      <c r="Q361" s="7">
        <v>94.5</v>
      </c>
      <c r="R361" s="25">
        <v>9.32</v>
      </c>
      <c r="S361" s="7">
        <v>480</v>
      </c>
      <c r="T361" s="7">
        <v>390</v>
      </c>
      <c r="U361" s="25">
        <v>0.23</v>
      </c>
      <c r="V361" s="7">
        <v>8.4499999999999993</v>
      </c>
    </row>
    <row r="362" spans="1:22" s="7" customFormat="1" x14ac:dyDescent="0.2">
      <c r="A362" s="45"/>
      <c r="B362" s="44"/>
      <c r="C362" s="43"/>
      <c r="D362" s="42"/>
      <c r="E362" s="43"/>
      <c r="F362" s="43"/>
      <c r="G362" s="43"/>
      <c r="H362" s="7">
        <v>4</v>
      </c>
      <c r="J362" s="7" t="s">
        <v>14</v>
      </c>
      <c r="K362" s="7">
        <v>2.1</v>
      </c>
      <c r="L362" s="7" t="s">
        <v>35</v>
      </c>
      <c r="O362" s="7">
        <v>1</v>
      </c>
      <c r="P362" s="25">
        <v>16.010000000000002</v>
      </c>
      <c r="Q362" s="7">
        <v>95.1</v>
      </c>
      <c r="R362" s="25">
        <v>9.4</v>
      </c>
      <c r="S362" s="7">
        <v>475</v>
      </c>
      <c r="T362" s="7">
        <v>396</v>
      </c>
      <c r="U362" s="25">
        <v>0.23</v>
      </c>
      <c r="V362" s="7">
        <v>8.1999999999999993</v>
      </c>
    </row>
    <row r="363" spans="1:22" s="7" customFormat="1" x14ac:dyDescent="0.2">
      <c r="A363" s="45"/>
      <c r="B363" s="44"/>
      <c r="C363" s="43"/>
      <c r="D363" s="42"/>
      <c r="E363" s="43"/>
      <c r="F363" s="43"/>
      <c r="G363" s="43"/>
      <c r="H363" s="7">
        <v>4</v>
      </c>
      <c r="J363" s="7" t="s">
        <v>14</v>
      </c>
      <c r="K363" s="7">
        <v>2.1</v>
      </c>
      <c r="L363" s="7" t="s">
        <v>35</v>
      </c>
      <c r="O363" s="7">
        <v>0.5</v>
      </c>
      <c r="P363" s="25">
        <v>16.04</v>
      </c>
      <c r="Q363" s="7">
        <v>96.3</v>
      </c>
      <c r="R363" s="25">
        <v>9.5</v>
      </c>
      <c r="S363" s="7">
        <v>399</v>
      </c>
      <c r="T363" s="7">
        <v>345</v>
      </c>
      <c r="U363" s="25">
        <v>0.18</v>
      </c>
      <c r="V363" s="7">
        <v>8.19</v>
      </c>
    </row>
    <row r="364" spans="1:22" s="7" customFormat="1" x14ac:dyDescent="0.2">
      <c r="A364" s="45"/>
      <c r="B364" s="44"/>
      <c r="C364" s="43"/>
      <c r="D364" s="42"/>
      <c r="E364" s="43"/>
      <c r="F364" s="43"/>
      <c r="G364" s="43"/>
      <c r="H364" s="7">
        <v>4</v>
      </c>
      <c r="J364" s="7" t="s">
        <v>14</v>
      </c>
      <c r="K364" s="7">
        <v>2.1</v>
      </c>
      <c r="L364" s="7" t="s">
        <v>35</v>
      </c>
      <c r="O364" s="7">
        <v>0</v>
      </c>
      <c r="P364" s="25">
        <v>16.399999999999999</v>
      </c>
      <c r="Q364" s="7">
        <v>98.1</v>
      </c>
      <c r="R364" s="25">
        <v>9.58</v>
      </c>
      <c r="S364" s="7">
        <v>270</v>
      </c>
      <c r="T364" s="7">
        <v>220</v>
      </c>
      <c r="U364" s="25">
        <v>0.14000000000000001</v>
      </c>
      <c r="V364" s="7">
        <v>8.2100000000000009</v>
      </c>
    </row>
    <row r="365" spans="1:22" s="7" customFormat="1" ht="30" customHeight="1" x14ac:dyDescent="0.2">
      <c r="A365" s="45" t="s">
        <v>107</v>
      </c>
      <c r="B365" s="44">
        <v>41038</v>
      </c>
      <c r="C365" s="43" t="s">
        <v>24</v>
      </c>
      <c r="D365" s="42" t="s">
        <v>108</v>
      </c>
      <c r="E365" s="43" t="s">
        <v>34</v>
      </c>
      <c r="F365" s="43" t="s">
        <v>109</v>
      </c>
      <c r="G365" s="43" t="s">
        <v>25</v>
      </c>
      <c r="H365" s="7">
        <v>1</v>
      </c>
      <c r="I365" s="8">
        <v>0.56597222222222221</v>
      </c>
      <c r="J365" s="7" t="s">
        <v>14</v>
      </c>
      <c r="K365" s="7">
        <v>1.6</v>
      </c>
      <c r="L365" s="7" t="s">
        <v>35</v>
      </c>
      <c r="O365" s="7">
        <v>1.6</v>
      </c>
      <c r="P365" s="25">
        <v>16.5</v>
      </c>
      <c r="Q365" s="7">
        <v>98.6</v>
      </c>
      <c r="R365" s="25">
        <v>9.6300000000000008</v>
      </c>
      <c r="S365" s="7">
        <v>154</v>
      </c>
      <c r="T365" s="7">
        <v>129</v>
      </c>
      <c r="U365" s="25">
        <v>7.0000000000000007E-2</v>
      </c>
      <c r="V365" s="7">
        <v>8.24</v>
      </c>
    </row>
    <row r="366" spans="1:22" s="7" customFormat="1" x14ac:dyDescent="0.2">
      <c r="A366" s="45"/>
      <c r="B366" s="44"/>
      <c r="C366" s="43"/>
      <c r="D366" s="42"/>
      <c r="E366" s="43"/>
      <c r="F366" s="43"/>
      <c r="G366" s="43"/>
      <c r="H366" s="7">
        <v>1</v>
      </c>
      <c r="J366" s="7" t="s">
        <v>14</v>
      </c>
      <c r="K366" s="7">
        <v>1.6</v>
      </c>
      <c r="L366" s="7" t="s">
        <v>35</v>
      </c>
      <c r="O366" s="7">
        <v>0.8</v>
      </c>
      <c r="P366" s="25">
        <v>16.510000000000002</v>
      </c>
      <c r="Q366" s="7">
        <v>98.9</v>
      </c>
      <c r="R366" s="25">
        <v>9.67</v>
      </c>
      <c r="S366" s="7">
        <v>154</v>
      </c>
      <c r="T366" s="7">
        <v>129</v>
      </c>
      <c r="U366" s="25">
        <v>7.0000000000000007E-2</v>
      </c>
      <c r="V366" s="7">
        <v>8.2200000000000006</v>
      </c>
    </row>
    <row r="367" spans="1:22" s="7" customFormat="1" x14ac:dyDescent="0.2">
      <c r="A367" s="45"/>
      <c r="B367" s="44"/>
      <c r="C367" s="43"/>
      <c r="D367" s="42"/>
      <c r="E367" s="43"/>
      <c r="F367" s="43"/>
      <c r="G367" s="43"/>
      <c r="H367" s="7">
        <v>1</v>
      </c>
      <c r="J367" s="7" t="s">
        <v>14</v>
      </c>
      <c r="K367" s="7">
        <v>1.6</v>
      </c>
      <c r="L367" s="7" t="s">
        <v>35</v>
      </c>
      <c r="O367" s="7">
        <v>0</v>
      </c>
      <c r="P367" s="25">
        <v>16.54</v>
      </c>
      <c r="Q367" s="7">
        <v>99</v>
      </c>
      <c r="R367" s="25">
        <v>9.66</v>
      </c>
      <c r="S367" s="7">
        <v>155</v>
      </c>
      <c r="T367" s="7">
        <v>130</v>
      </c>
      <c r="U367" s="25">
        <v>7.0000000000000007E-2</v>
      </c>
      <c r="V367" s="7">
        <v>8.23</v>
      </c>
    </row>
    <row r="368" spans="1:22" s="7" customFormat="1" x14ac:dyDescent="0.2">
      <c r="A368" s="45"/>
      <c r="B368" s="44"/>
      <c r="C368" s="43"/>
      <c r="D368" s="42"/>
      <c r="E368" s="43"/>
      <c r="F368" s="43"/>
      <c r="G368" s="43"/>
      <c r="H368" s="7">
        <v>2</v>
      </c>
      <c r="I368" s="8">
        <v>0.57986111111111105</v>
      </c>
      <c r="J368" s="7" t="s">
        <v>14</v>
      </c>
      <c r="K368" s="7">
        <v>1.7</v>
      </c>
      <c r="L368" s="7" t="s">
        <v>35</v>
      </c>
      <c r="O368" s="7">
        <v>1.7</v>
      </c>
      <c r="P368" s="25">
        <v>17.46</v>
      </c>
      <c r="Q368" s="7">
        <v>96.6</v>
      </c>
      <c r="R368" s="25">
        <v>9.25</v>
      </c>
      <c r="S368" s="7">
        <v>155</v>
      </c>
      <c r="T368" s="7">
        <v>133</v>
      </c>
      <c r="U368" s="25">
        <v>7.0000000000000007E-2</v>
      </c>
      <c r="V368" s="7">
        <v>8.23</v>
      </c>
    </row>
    <row r="369" spans="1:22" s="7" customFormat="1" x14ac:dyDescent="0.2">
      <c r="A369" s="45"/>
      <c r="B369" s="44"/>
      <c r="C369" s="43"/>
      <c r="D369" s="42"/>
      <c r="E369" s="43"/>
      <c r="F369" s="43"/>
      <c r="G369" s="43"/>
      <c r="H369" s="7">
        <v>2</v>
      </c>
      <c r="J369" s="7" t="s">
        <v>14</v>
      </c>
      <c r="K369" s="7">
        <v>1.7</v>
      </c>
      <c r="L369" s="7" t="s">
        <v>35</v>
      </c>
      <c r="O369" s="7">
        <v>0.8</v>
      </c>
      <c r="P369" s="25">
        <v>17.489999999999998</v>
      </c>
      <c r="Q369" s="7">
        <v>97.9</v>
      </c>
      <c r="R369" s="25">
        <v>9.34</v>
      </c>
      <c r="S369" s="7">
        <v>153</v>
      </c>
      <c r="T369" s="7">
        <v>131</v>
      </c>
      <c r="U369" s="25">
        <v>7.0000000000000007E-2</v>
      </c>
      <c r="V369" s="7">
        <v>8.23</v>
      </c>
    </row>
    <row r="370" spans="1:22" s="7" customFormat="1" x14ac:dyDescent="0.2">
      <c r="A370" s="45"/>
      <c r="B370" s="44"/>
      <c r="C370" s="43"/>
      <c r="D370" s="42"/>
      <c r="E370" s="43"/>
      <c r="F370" s="43"/>
      <c r="G370" s="43"/>
      <c r="H370" s="7">
        <v>2</v>
      </c>
      <c r="J370" s="7" t="s">
        <v>14</v>
      </c>
      <c r="K370" s="7">
        <v>1.7</v>
      </c>
      <c r="L370" s="7" t="s">
        <v>35</v>
      </c>
      <c r="O370" s="7">
        <v>0</v>
      </c>
      <c r="P370" s="25">
        <v>17.5</v>
      </c>
      <c r="Q370" s="7">
        <v>98.5</v>
      </c>
      <c r="R370" s="25">
        <v>9.41</v>
      </c>
      <c r="S370" s="7">
        <v>154</v>
      </c>
      <c r="T370" s="7">
        <v>132</v>
      </c>
      <c r="U370" s="25">
        <v>7.0000000000000007E-2</v>
      </c>
      <c r="V370" s="7">
        <v>8.2200000000000006</v>
      </c>
    </row>
    <row r="371" spans="1:22" s="7" customFormat="1" x14ac:dyDescent="0.2">
      <c r="A371" s="45"/>
      <c r="B371" s="44"/>
      <c r="C371" s="43"/>
      <c r="D371" s="42"/>
      <c r="E371" s="43"/>
      <c r="F371" s="43"/>
      <c r="G371" s="43"/>
      <c r="H371" s="7">
        <v>3</v>
      </c>
      <c r="I371" s="8">
        <v>0.59027777777777779</v>
      </c>
      <c r="J371" s="7" t="s">
        <v>14</v>
      </c>
      <c r="K371" s="7">
        <v>1.1000000000000001</v>
      </c>
      <c r="L371" s="7" t="s">
        <v>35</v>
      </c>
      <c r="O371" s="7">
        <v>1.1000000000000001</v>
      </c>
      <c r="P371" s="25">
        <v>17.73</v>
      </c>
      <c r="Q371" s="7">
        <v>98.7</v>
      </c>
      <c r="R371" s="25">
        <v>9.4</v>
      </c>
      <c r="S371" s="7">
        <v>155</v>
      </c>
      <c r="T371" s="7">
        <v>133</v>
      </c>
      <c r="U371" s="25">
        <v>7.0000000000000007E-2</v>
      </c>
      <c r="V371" s="7">
        <v>8.26</v>
      </c>
    </row>
    <row r="372" spans="1:22" s="7" customFormat="1" x14ac:dyDescent="0.2">
      <c r="A372" s="45"/>
      <c r="B372" s="44"/>
      <c r="C372" s="43"/>
      <c r="D372" s="42"/>
      <c r="E372" s="43"/>
      <c r="F372" s="43"/>
      <c r="G372" s="43"/>
      <c r="H372" s="7">
        <v>3</v>
      </c>
      <c r="J372" s="7" t="s">
        <v>14</v>
      </c>
      <c r="K372" s="7">
        <v>1.1000000000000001</v>
      </c>
      <c r="L372" s="7" t="s">
        <v>35</v>
      </c>
      <c r="O372" s="7">
        <v>0.6</v>
      </c>
      <c r="P372" s="25">
        <v>17.739999999999998</v>
      </c>
      <c r="Q372" s="7">
        <v>99</v>
      </c>
      <c r="R372" s="25">
        <v>9.42</v>
      </c>
      <c r="S372" s="7">
        <v>153</v>
      </c>
      <c r="T372" s="7">
        <v>132</v>
      </c>
      <c r="U372" s="25">
        <v>7.0000000000000007E-2</v>
      </c>
      <c r="V372" s="7">
        <v>8.23</v>
      </c>
    </row>
    <row r="373" spans="1:22" s="7" customFormat="1" x14ac:dyDescent="0.2">
      <c r="A373" s="45"/>
      <c r="B373" s="44"/>
      <c r="C373" s="43"/>
      <c r="D373" s="42"/>
      <c r="E373" s="43"/>
      <c r="F373" s="43"/>
      <c r="G373" s="43"/>
      <c r="H373" s="7">
        <v>3</v>
      </c>
      <c r="J373" s="7" t="s">
        <v>14</v>
      </c>
      <c r="K373" s="7">
        <v>1.1000000000000001</v>
      </c>
      <c r="L373" s="7" t="s">
        <v>35</v>
      </c>
      <c r="O373" s="7">
        <v>0</v>
      </c>
      <c r="P373" s="25">
        <v>17.75</v>
      </c>
      <c r="Q373" s="7">
        <v>99.3</v>
      </c>
      <c r="R373" s="25">
        <v>9.4499999999999993</v>
      </c>
      <c r="S373" s="7">
        <v>152</v>
      </c>
      <c r="T373" s="7">
        <v>132</v>
      </c>
      <c r="U373" s="25">
        <v>7.0000000000000007E-2</v>
      </c>
      <c r="V373" s="7">
        <v>8.23</v>
      </c>
    </row>
    <row r="374" spans="1:22" s="7" customFormat="1" ht="45" customHeight="1" x14ac:dyDescent="0.2">
      <c r="A374" s="45" t="s">
        <v>110</v>
      </c>
      <c r="B374" s="44">
        <v>41043</v>
      </c>
      <c r="C374" s="43" t="s">
        <v>24</v>
      </c>
      <c r="D374" s="42" t="s">
        <v>113</v>
      </c>
      <c r="E374" s="43" t="s">
        <v>56</v>
      </c>
      <c r="F374" s="43"/>
      <c r="G374" s="43" t="s">
        <v>25</v>
      </c>
      <c r="H374" s="7">
        <v>1</v>
      </c>
      <c r="I374" s="8">
        <v>0.70833333333333337</v>
      </c>
      <c r="J374" s="7" t="s">
        <v>14</v>
      </c>
      <c r="K374" s="7">
        <v>1.5</v>
      </c>
      <c r="L374" s="7" t="s">
        <v>35</v>
      </c>
      <c r="O374" s="7" t="s">
        <v>112</v>
      </c>
      <c r="P374" s="25">
        <v>14.36</v>
      </c>
      <c r="Q374" s="7">
        <v>94</v>
      </c>
      <c r="R374" s="25">
        <v>9.61</v>
      </c>
      <c r="S374" s="7">
        <v>175</v>
      </c>
      <c r="T374" s="7">
        <v>140</v>
      </c>
      <c r="U374" s="25">
        <v>0.08</v>
      </c>
      <c r="V374" s="7">
        <v>8.0399999999999991</v>
      </c>
    </row>
    <row r="375" spans="1:22" s="7" customFormat="1" x14ac:dyDescent="0.2">
      <c r="A375" s="45"/>
      <c r="B375" s="44"/>
      <c r="C375" s="43"/>
      <c r="D375" s="42"/>
      <c r="E375" s="43"/>
      <c r="F375" s="43"/>
      <c r="G375" s="43"/>
      <c r="H375" s="7">
        <v>2</v>
      </c>
      <c r="I375" s="8">
        <v>0.74305555555555547</v>
      </c>
      <c r="J375" s="7" t="s">
        <v>111</v>
      </c>
      <c r="K375" s="7">
        <v>0.7</v>
      </c>
      <c r="L375" s="7" t="s">
        <v>35</v>
      </c>
      <c r="O375" s="7">
        <v>0.7</v>
      </c>
      <c r="P375" s="25">
        <v>13.41</v>
      </c>
      <c r="Q375" s="7">
        <v>93.2</v>
      </c>
      <c r="R375" s="25">
        <v>9.7100000000000009</v>
      </c>
      <c r="S375" s="7">
        <v>177</v>
      </c>
      <c r="T375" s="7">
        <v>138</v>
      </c>
      <c r="U375" s="25">
        <v>0.08</v>
      </c>
      <c r="V375" s="7">
        <v>8.16</v>
      </c>
    </row>
    <row r="376" spans="1:22" s="7" customFormat="1" x14ac:dyDescent="0.2">
      <c r="A376" s="45"/>
      <c r="B376" s="44"/>
      <c r="C376" s="43"/>
      <c r="D376" s="42"/>
      <c r="E376" s="43"/>
      <c r="F376" s="43"/>
      <c r="G376" s="43"/>
      <c r="H376" s="7">
        <v>2</v>
      </c>
      <c r="J376" s="7" t="s">
        <v>111</v>
      </c>
      <c r="K376" s="7">
        <v>0.7</v>
      </c>
      <c r="L376" s="7" t="s">
        <v>35</v>
      </c>
      <c r="O376" s="7">
        <v>0.35</v>
      </c>
      <c r="P376" s="25">
        <v>13.42</v>
      </c>
      <c r="Q376" s="7">
        <v>93.8</v>
      </c>
      <c r="R376" s="25">
        <v>9.8000000000000007</v>
      </c>
      <c r="S376" s="7">
        <v>175</v>
      </c>
      <c r="T376" s="7">
        <v>136</v>
      </c>
      <c r="U376" s="25">
        <v>0.08</v>
      </c>
      <c r="V376" s="7">
        <v>8.1199999999999992</v>
      </c>
    </row>
    <row r="377" spans="1:22" s="7" customFormat="1" x14ac:dyDescent="0.2">
      <c r="A377" s="45"/>
      <c r="B377" s="44"/>
      <c r="C377" s="43"/>
      <c r="D377" s="42"/>
      <c r="E377" s="43"/>
      <c r="F377" s="43"/>
      <c r="G377" s="43"/>
      <c r="H377" s="7">
        <v>2</v>
      </c>
      <c r="J377" s="7" t="s">
        <v>111</v>
      </c>
      <c r="K377" s="7">
        <v>0.7</v>
      </c>
      <c r="L377" s="7" t="s">
        <v>35</v>
      </c>
      <c r="O377" s="7">
        <v>0</v>
      </c>
      <c r="P377" s="25">
        <v>13.43</v>
      </c>
      <c r="Q377" s="7">
        <v>94.8</v>
      </c>
      <c r="R377" s="25">
        <v>9.9</v>
      </c>
      <c r="S377" s="7">
        <v>175</v>
      </c>
      <c r="T377" s="7">
        <v>136</v>
      </c>
      <c r="U377" s="25">
        <v>0.08</v>
      </c>
      <c r="V377" s="7">
        <v>8.1</v>
      </c>
    </row>
    <row r="378" spans="1:22" s="7" customFormat="1" x14ac:dyDescent="0.2">
      <c r="A378" s="45"/>
      <c r="B378" s="44"/>
      <c r="C378" s="43"/>
      <c r="D378" s="42"/>
      <c r="E378" s="43"/>
      <c r="F378" s="43"/>
      <c r="G378" s="43"/>
      <c r="H378" s="7">
        <v>3</v>
      </c>
      <c r="I378" s="8">
        <v>0.73611111111111116</v>
      </c>
      <c r="J378" s="7" t="s">
        <v>111</v>
      </c>
      <c r="K378" s="7">
        <v>0.2</v>
      </c>
      <c r="L378" s="7" t="s">
        <v>35</v>
      </c>
      <c r="O378" s="7">
        <v>0.2</v>
      </c>
      <c r="P378" s="25">
        <v>13.5</v>
      </c>
      <c r="Q378" s="7">
        <v>100.1</v>
      </c>
      <c r="R378" s="25">
        <v>10.4</v>
      </c>
      <c r="S378" s="7">
        <v>176</v>
      </c>
      <c r="T378" s="7">
        <v>138</v>
      </c>
      <c r="U378" s="25">
        <v>0.08</v>
      </c>
      <c r="V378" s="7">
        <v>8.4600000000000009</v>
      </c>
    </row>
    <row r="379" spans="1:22" s="7" customFormat="1" x14ac:dyDescent="0.2">
      <c r="A379" s="45"/>
      <c r="B379" s="44"/>
      <c r="C379" s="43"/>
      <c r="D379" s="42"/>
      <c r="E379" s="43"/>
      <c r="F379" s="43"/>
      <c r="G379" s="43"/>
      <c r="H379" s="7">
        <v>3</v>
      </c>
      <c r="J379" s="7" t="s">
        <v>111</v>
      </c>
      <c r="K379" s="7">
        <v>0.2</v>
      </c>
      <c r="L379" s="7" t="s">
        <v>35</v>
      </c>
      <c r="O379" s="7">
        <v>0</v>
      </c>
      <c r="P379" s="25">
        <v>13.44</v>
      </c>
      <c r="Q379" s="7">
        <v>97.4</v>
      </c>
      <c r="R379" s="25">
        <v>10.07</v>
      </c>
      <c r="S379" s="7">
        <v>174</v>
      </c>
      <c r="T379" s="7">
        <v>136</v>
      </c>
      <c r="U379" s="25">
        <v>0.08</v>
      </c>
      <c r="V379" s="7">
        <v>8.33</v>
      </c>
    </row>
    <row r="380" spans="1:22" s="7" customFormat="1" x14ac:dyDescent="0.2">
      <c r="A380" s="45"/>
      <c r="B380" s="44"/>
      <c r="C380" s="43"/>
      <c r="D380" s="42"/>
      <c r="E380" s="43"/>
      <c r="F380" s="43"/>
      <c r="G380" s="43"/>
      <c r="H380" s="7">
        <v>4</v>
      </c>
      <c r="I380" s="8">
        <v>0.76250000000000007</v>
      </c>
      <c r="J380" s="7" t="s">
        <v>14</v>
      </c>
      <c r="K380" s="7">
        <v>0.4</v>
      </c>
      <c r="L380" s="7" t="s">
        <v>35</v>
      </c>
      <c r="O380" s="7">
        <v>0.4</v>
      </c>
      <c r="P380" s="25">
        <v>13.35</v>
      </c>
      <c r="Q380" s="7">
        <v>81</v>
      </c>
      <c r="R380" s="25">
        <v>8.48</v>
      </c>
      <c r="S380" s="7">
        <v>179</v>
      </c>
      <c r="T380" s="7">
        <v>139</v>
      </c>
      <c r="U380" s="25">
        <v>0.08</v>
      </c>
      <c r="V380" s="7">
        <v>7.79</v>
      </c>
    </row>
    <row r="381" spans="1:22" s="7" customFormat="1" x14ac:dyDescent="0.2">
      <c r="A381" s="45"/>
      <c r="B381" s="44"/>
      <c r="C381" s="43"/>
      <c r="D381" s="42"/>
      <c r="E381" s="43"/>
      <c r="F381" s="43"/>
      <c r="G381" s="43"/>
      <c r="H381" s="7">
        <v>4</v>
      </c>
      <c r="J381" s="7" t="s">
        <v>14</v>
      </c>
      <c r="K381" s="7">
        <v>0.4</v>
      </c>
      <c r="L381" s="7" t="s">
        <v>35</v>
      </c>
      <c r="O381" s="7">
        <v>0.2</v>
      </c>
      <c r="P381" s="25">
        <v>13.36</v>
      </c>
      <c r="Q381" s="7">
        <v>83.3</v>
      </c>
      <c r="R381" s="25">
        <v>8.7100000000000009</v>
      </c>
      <c r="S381" s="7">
        <v>178</v>
      </c>
      <c r="T381" s="7">
        <v>139</v>
      </c>
      <c r="U381" s="25">
        <v>0.08</v>
      </c>
      <c r="V381" s="7">
        <v>7.65</v>
      </c>
    </row>
    <row r="382" spans="1:22" s="7" customFormat="1" x14ac:dyDescent="0.2">
      <c r="A382" s="45"/>
      <c r="B382" s="44"/>
      <c r="C382" s="43"/>
      <c r="D382" s="42"/>
      <c r="E382" s="43"/>
      <c r="F382" s="43"/>
      <c r="G382" s="43"/>
      <c r="H382" s="7">
        <v>4</v>
      </c>
      <c r="J382" s="7" t="s">
        <v>14</v>
      </c>
      <c r="K382" s="7">
        <v>0.4</v>
      </c>
      <c r="L382" s="7" t="s">
        <v>35</v>
      </c>
      <c r="O382" s="7">
        <v>0</v>
      </c>
      <c r="P382" s="25">
        <v>13.36</v>
      </c>
      <c r="Q382" s="7">
        <v>84.5</v>
      </c>
      <c r="R382" s="25">
        <v>8.84</v>
      </c>
      <c r="S382" s="7">
        <v>176</v>
      </c>
      <c r="T382" s="7">
        <v>137</v>
      </c>
      <c r="U382" s="25">
        <v>0.08</v>
      </c>
      <c r="V382" s="7">
        <v>7.62</v>
      </c>
    </row>
    <row r="383" spans="1:22" s="7" customFormat="1" ht="30" customHeight="1" x14ac:dyDescent="0.2">
      <c r="A383" s="45" t="s">
        <v>114</v>
      </c>
      <c r="B383" s="44">
        <v>41040</v>
      </c>
      <c r="C383" s="43" t="s">
        <v>24</v>
      </c>
      <c r="D383" s="42" t="s">
        <v>115</v>
      </c>
      <c r="E383" s="43" t="s">
        <v>34</v>
      </c>
      <c r="F383" s="43" t="s">
        <v>26</v>
      </c>
      <c r="G383" s="43" t="s">
        <v>25</v>
      </c>
      <c r="H383" s="7">
        <v>1</v>
      </c>
      <c r="I383" s="8">
        <v>0.46180555555555558</v>
      </c>
      <c r="J383" s="7" t="s">
        <v>14</v>
      </c>
      <c r="K383" s="7">
        <v>3</v>
      </c>
      <c r="L383" s="7" t="s">
        <v>35</v>
      </c>
      <c r="O383" s="7">
        <v>3</v>
      </c>
      <c r="P383" s="25">
        <v>9.8800000000000008</v>
      </c>
      <c r="Q383" s="7">
        <v>116.1</v>
      </c>
      <c r="R383" s="25">
        <v>11.11</v>
      </c>
      <c r="S383" s="7">
        <v>41481</v>
      </c>
      <c r="T383" s="7">
        <v>29493</v>
      </c>
      <c r="U383" s="25">
        <v>26.45</v>
      </c>
      <c r="V383" s="7">
        <v>7.97</v>
      </c>
    </row>
    <row r="384" spans="1:22" s="7" customFormat="1" x14ac:dyDescent="0.2">
      <c r="A384" s="45"/>
      <c r="B384" s="44"/>
      <c r="C384" s="43"/>
      <c r="D384" s="42"/>
      <c r="E384" s="43"/>
      <c r="F384" s="43"/>
      <c r="G384" s="43"/>
      <c r="H384" s="7">
        <v>1</v>
      </c>
      <c r="J384" s="7" t="s">
        <v>14</v>
      </c>
      <c r="K384" s="7">
        <v>3</v>
      </c>
      <c r="L384" s="7" t="s">
        <v>35</v>
      </c>
      <c r="O384" s="7">
        <v>2.2000000000000002</v>
      </c>
      <c r="P384" s="25">
        <v>9.8000000000000007</v>
      </c>
      <c r="Q384" s="7">
        <v>111.4</v>
      </c>
      <c r="R384" s="25">
        <v>10.7</v>
      </c>
      <c r="S384" s="7">
        <v>41220</v>
      </c>
      <c r="T384" s="7">
        <v>29270</v>
      </c>
      <c r="U384" s="25">
        <v>26.25</v>
      </c>
      <c r="V384" s="7">
        <v>7.9</v>
      </c>
    </row>
    <row r="385" spans="1:22" s="7" customFormat="1" x14ac:dyDescent="0.2">
      <c r="A385" s="45"/>
      <c r="B385" s="44"/>
      <c r="C385" s="43"/>
      <c r="D385" s="42"/>
      <c r="E385" s="43"/>
      <c r="F385" s="43"/>
      <c r="G385" s="43"/>
      <c r="H385" s="7">
        <v>1</v>
      </c>
      <c r="J385" s="7" t="s">
        <v>14</v>
      </c>
      <c r="K385" s="7">
        <v>3</v>
      </c>
      <c r="L385" s="7" t="s">
        <v>35</v>
      </c>
      <c r="O385" s="7">
        <v>1.4</v>
      </c>
      <c r="P385" s="25">
        <v>10.18</v>
      </c>
      <c r="Q385" s="7">
        <v>96</v>
      </c>
      <c r="R385" s="25">
        <v>9.19</v>
      </c>
      <c r="S385" s="7">
        <v>40550</v>
      </c>
      <c r="T385" s="7">
        <v>29060</v>
      </c>
      <c r="U385" s="25">
        <v>25.85</v>
      </c>
      <c r="V385" s="7">
        <v>7.82</v>
      </c>
    </row>
    <row r="386" spans="1:22" s="7" customFormat="1" x14ac:dyDescent="0.2">
      <c r="A386" s="45"/>
      <c r="B386" s="44"/>
      <c r="C386" s="43"/>
      <c r="D386" s="42"/>
      <c r="E386" s="43"/>
      <c r="F386" s="43"/>
      <c r="G386" s="43"/>
      <c r="H386" s="7">
        <v>1</v>
      </c>
      <c r="J386" s="7" t="s">
        <v>14</v>
      </c>
      <c r="K386" s="7">
        <v>3</v>
      </c>
      <c r="L386" s="7" t="s">
        <v>35</v>
      </c>
      <c r="O386" s="7">
        <v>0.6</v>
      </c>
      <c r="P386" s="25">
        <v>14.57</v>
      </c>
      <c r="Q386" s="7">
        <v>91.2</v>
      </c>
      <c r="R386" s="25">
        <v>8.7799999999999994</v>
      </c>
      <c r="S386" s="7">
        <v>15731</v>
      </c>
      <c r="T386" s="7">
        <v>12590</v>
      </c>
      <c r="U386" s="25">
        <v>9.2200000000000006</v>
      </c>
      <c r="V386" s="7">
        <v>7.96</v>
      </c>
    </row>
    <row r="387" spans="1:22" s="7" customFormat="1" x14ac:dyDescent="0.2">
      <c r="A387" s="45"/>
      <c r="B387" s="44"/>
      <c r="C387" s="43"/>
      <c r="D387" s="42"/>
      <c r="E387" s="43"/>
      <c r="F387" s="43"/>
      <c r="G387" s="43"/>
      <c r="H387" s="7">
        <v>1</v>
      </c>
      <c r="J387" s="7" t="s">
        <v>14</v>
      </c>
      <c r="K387" s="7">
        <v>3</v>
      </c>
      <c r="L387" s="7" t="s">
        <v>35</v>
      </c>
      <c r="O387" s="7">
        <v>0</v>
      </c>
      <c r="P387" s="25">
        <v>14.97</v>
      </c>
      <c r="Q387" s="7">
        <v>98</v>
      </c>
      <c r="R387" s="25">
        <v>9.27</v>
      </c>
      <c r="S387" s="7">
        <v>14960</v>
      </c>
      <c r="T387" s="7">
        <v>12141</v>
      </c>
      <c r="U387" s="25">
        <v>9.3699999999999992</v>
      </c>
      <c r="V387" s="7">
        <v>7.94</v>
      </c>
    </row>
    <row r="388" spans="1:22" s="7" customFormat="1" x14ac:dyDescent="0.2">
      <c r="A388" s="45"/>
      <c r="B388" s="44"/>
      <c r="C388" s="43"/>
      <c r="D388" s="42"/>
      <c r="E388" s="43"/>
      <c r="F388" s="43"/>
      <c r="G388" s="43"/>
      <c r="H388" s="7">
        <v>2</v>
      </c>
      <c r="I388" s="8">
        <v>0.47916666666666669</v>
      </c>
      <c r="J388" s="7" t="s">
        <v>14</v>
      </c>
      <c r="K388" s="7">
        <v>2.8</v>
      </c>
      <c r="L388" s="7" t="s">
        <v>35</v>
      </c>
      <c r="O388" s="7">
        <v>2.8</v>
      </c>
      <c r="P388" s="25">
        <v>10.44</v>
      </c>
      <c r="Q388" s="7">
        <v>131.4</v>
      </c>
      <c r="R388" s="25">
        <v>12.36</v>
      </c>
      <c r="S388" s="7">
        <v>43415</v>
      </c>
      <c r="T388" s="7">
        <v>31720</v>
      </c>
      <c r="U388" s="25">
        <v>27.83</v>
      </c>
      <c r="V388" s="7">
        <v>8.0399999999999991</v>
      </c>
    </row>
    <row r="389" spans="1:22" s="7" customFormat="1" x14ac:dyDescent="0.2">
      <c r="A389" s="45"/>
      <c r="B389" s="44"/>
      <c r="C389" s="43"/>
      <c r="D389" s="42"/>
      <c r="E389" s="43"/>
      <c r="F389" s="43"/>
      <c r="G389" s="43"/>
      <c r="H389" s="7">
        <v>2</v>
      </c>
      <c r="J389" s="7" t="s">
        <v>14</v>
      </c>
      <c r="K389" s="7">
        <v>2.8</v>
      </c>
      <c r="L389" s="7" t="s">
        <v>35</v>
      </c>
      <c r="O389" s="7">
        <v>2.1</v>
      </c>
      <c r="P389" s="25">
        <v>8.94</v>
      </c>
      <c r="Q389" s="7">
        <v>97.3</v>
      </c>
      <c r="R389" s="25">
        <v>9.5299999999999994</v>
      </c>
      <c r="S389" s="7">
        <v>42440</v>
      </c>
      <c r="T389" s="7">
        <v>29400</v>
      </c>
      <c r="U389" s="25">
        <v>27.07</v>
      </c>
      <c r="V389" s="7">
        <v>7.96</v>
      </c>
    </row>
    <row r="390" spans="1:22" s="7" customFormat="1" x14ac:dyDescent="0.2">
      <c r="A390" s="45"/>
      <c r="B390" s="44"/>
      <c r="C390" s="43"/>
      <c r="D390" s="42"/>
      <c r="E390" s="43"/>
      <c r="F390" s="43"/>
      <c r="G390" s="43"/>
      <c r="H390" s="7">
        <v>2</v>
      </c>
      <c r="J390" s="7" t="s">
        <v>14</v>
      </c>
      <c r="K390" s="7">
        <v>2.8</v>
      </c>
      <c r="L390" s="7" t="s">
        <v>35</v>
      </c>
      <c r="O390" s="7">
        <v>1.4</v>
      </c>
      <c r="P390" s="25">
        <v>10.33</v>
      </c>
      <c r="Q390" s="7">
        <v>105.1</v>
      </c>
      <c r="R390" s="25">
        <v>9.98</v>
      </c>
      <c r="S390" s="7">
        <v>41060</v>
      </c>
      <c r="T390" s="7">
        <v>29570</v>
      </c>
      <c r="U390" s="25">
        <v>26.2</v>
      </c>
      <c r="V390" s="7">
        <v>7.89</v>
      </c>
    </row>
    <row r="391" spans="1:22" s="7" customFormat="1" x14ac:dyDescent="0.2">
      <c r="A391" s="45"/>
      <c r="B391" s="44"/>
      <c r="C391" s="43"/>
      <c r="D391" s="42"/>
      <c r="E391" s="43"/>
      <c r="F391" s="43"/>
      <c r="G391" s="43"/>
      <c r="H391" s="7">
        <v>2</v>
      </c>
      <c r="J391" s="7" t="s">
        <v>14</v>
      </c>
      <c r="K391" s="7">
        <v>2.8</v>
      </c>
      <c r="L391" s="7" t="s">
        <v>35</v>
      </c>
      <c r="O391" s="7">
        <v>0.7</v>
      </c>
      <c r="P391" s="25">
        <v>13.76</v>
      </c>
      <c r="Q391" s="7">
        <v>98.7</v>
      </c>
      <c r="R391" s="25">
        <v>9.27</v>
      </c>
      <c r="S391" s="7">
        <v>24100</v>
      </c>
      <c r="T391" s="7">
        <v>24100</v>
      </c>
      <c r="U391" s="25">
        <v>14.85</v>
      </c>
      <c r="V391" s="7">
        <v>7.94</v>
      </c>
    </row>
    <row r="392" spans="1:22" s="7" customFormat="1" x14ac:dyDescent="0.2">
      <c r="A392" s="45"/>
      <c r="B392" s="44"/>
      <c r="C392" s="43"/>
      <c r="D392" s="42"/>
      <c r="E392" s="43"/>
      <c r="F392" s="43"/>
      <c r="G392" s="43"/>
      <c r="H392" s="7">
        <v>2</v>
      </c>
      <c r="J392" s="7" t="s">
        <v>14</v>
      </c>
      <c r="K392" s="7">
        <v>2.8</v>
      </c>
      <c r="L392" s="7" t="s">
        <v>35</v>
      </c>
      <c r="O392" s="7">
        <v>0</v>
      </c>
      <c r="P392" s="25">
        <v>16.100000000000001</v>
      </c>
      <c r="Q392" s="7">
        <v>97.5</v>
      </c>
      <c r="R392" s="25">
        <v>9.23</v>
      </c>
      <c r="S392" s="7">
        <v>11760</v>
      </c>
      <c r="T392" s="7">
        <v>9770</v>
      </c>
      <c r="U392" s="25">
        <v>6.77</v>
      </c>
      <c r="V392" s="7">
        <v>8.01</v>
      </c>
    </row>
    <row r="393" spans="1:22" s="7" customFormat="1" x14ac:dyDescent="0.2">
      <c r="A393" s="45"/>
      <c r="B393" s="44"/>
      <c r="C393" s="43"/>
      <c r="D393" s="42"/>
      <c r="E393" s="43"/>
      <c r="F393" s="43"/>
      <c r="G393" s="43"/>
      <c r="H393" s="7">
        <v>3</v>
      </c>
      <c r="I393" s="8">
        <v>0.49305555555555558</v>
      </c>
      <c r="J393" s="7" t="s">
        <v>14</v>
      </c>
      <c r="K393" s="7">
        <v>1.6</v>
      </c>
      <c r="L393" s="7" t="s">
        <v>35</v>
      </c>
      <c r="O393" s="7">
        <v>1.6</v>
      </c>
      <c r="P393" s="25">
        <v>11.46</v>
      </c>
      <c r="Q393" s="7">
        <v>128.5</v>
      </c>
      <c r="R393" s="25">
        <v>11.92</v>
      </c>
      <c r="S393" s="7">
        <v>40600</v>
      </c>
      <c r="T393" s="7">
        <v>30150</v>
      </c>
      <c r="U393" s="25">
        <v>25.93</v>
      </c>
      <c r="V393" s="7">
        <v>8.02</v>
      </c>
    </row>
    <row r="394" spans="1:22" s="7" customFormat="1" x14ac:dyDescent="0.2">
      <c r="A394" s="45"/>
      <c r="B394" s="44"/>
      <c r="C394" s="43"/>
      <c r="D394" s="42"/>
      <c r="E394" s="43"/>
      <c r="F394" s="43"/>
      <c r="G394" s="43"/>
      <c r="H394" s="7">
        <v>3</v>
      </c>
      <c r="J394" s="7" t="s">
        <v>14</v>
      </c>
      <c r="K394" s="7">
        <v>1.6</v>
      </c>
      <c r="L394" s="7" t="s">
        <v>35</v>
      </c>
      <c r="O394" s="7">
        <v>1.2</v>
      </c>
      <c r="P394" s="25">
        <v>10.99</v>
      </c>
      <c r="Q394" s="7">
        <v>107.8</v>
      </c>
      <c r="R394" s="25">
        <v>10.199999999999999</v>
      </c>
      <c r="S394" s="7">
        <v>40420</v>
      </c>
      <c r="T394" s="7">
        <v>29600</v>
      </c>
      <c r="U394" s="25">
        <v>25.77</v>
      </c>
      <c r="V394" s="7">
        <v>8</v>
      </c>
    </row>
    <row r="395" spans="1:22" s="7" customFormat="1" x14ac:dyDescent="0.2">
      <c r="A395" s="45"/>
      <c r="B395" s="44"/>
      <c r="C395" s="43"/>
      <c r="D395" s="42"/>
      <c r="E395" s="43"/>
      <c r="F395" s="43"/>
      <c r="G395" s="43"/>
      <c r="H395" s="7">
        <v>3</v>
      </c>
      <c r="J395" s="7" t="s">
        <v>14</v>
      </c>
      <c r="K395" s="7">
        <v>1.6</v>
      </c>
      <c r="L395" s="7" t="s">
        <v>35</v>
      </c>
      <c r="O395" s="7">
        <v>0.8</v>
      </c>
      <c r="P395" s="25">
        <v>12.26</v>
      </c>
      <c r="Q395" s="7">
        <v>112.5</v>
      </c>
      <c r="R395" s="25">
        <v>10.36</v>
      </c>
      <c r="S395" s="7">
        <v>38600</v>
      </c>
      <c r="T395" s="7">
        <v>29300</v>
      </c>
      <c r="U395" s="25">
        <v>24.57</v>
      </c>
      <c r="V395" s="7">
        <v>7.95</v>
      </c>
    </row>
    <row r="396" spans="1:22" s="7" customFormat="1" x14ac:dyDescent="0.2">
      <c r="A396" s="45"/>
      <c r="B396" s="44"/>
      <c r="C396" s="43"/>
      <c r="D396" s="42"/>
      <c r="E396" s="43"/>
      <c r="F396" s="43"/>
      <c r="G396" s="43"/>
      <c r="H396" s="7">
        <v>3</v>
      </c>
      <c r="J396" s="7" t="s">
        <v>14</v>
      </c>
      <c r="K396" s="7">
        <v>1.6</v>
      </c>
      <c r="L396" s="7" t="s">
        <v>35</v>
      </c>
      <c r="O396" s="7">
        <v>0.4</v>
      </c>
      <c r="P396" s="25">
        <v>16.41</v>
      </c>
      <c r="Q396" s="7">
        <v>95.9</v>
      </c>
      <c r="R396" s="25">
        <v>9.06</v>
      </c>
      <c r="S396" s="7">
        <v>9750</v>
      </c>
      <c r="T396" s="7">
        <v>8000</v>
      </c>
      <c r="U396" s="25">
        <v>5.37</v>
      </c>
      <c r="V396" s="7">
        <v>8.1</v>
      </c>
    </row>
    <row r="397" spans="1:22" s="7" customFormat="1" x14ac:dyDescent="0.2">
      <c r="A397" s="45"/>
      <c r="B397" s="44"/>
      <c r="C397" s="43"/>
      <c r="D397" s="42"/>
      <c r="E397" s="43"/>
      <c r="F397" s="43"/>
      <c r="G397" s="43"/>
      <c r="H397" s="7">
        <v>3</v>
      </c>
      <c r="J397" s="7" t="s">
        <v>14</v>
      </c>
      <c r="K397" s="7">
        <v>1.6</v>
      </c>
      <c r="L397" s="7" t="s">
        <v>35</v>
      </c>
      <c r="O397" s="7">
        <v>0</v>
      </c>
      <c r="P397" s="25">
        <v>16.72</v>
      </c>
      <c r="Q397" s="7">
        <v>95.8</v>
      </c>
      <c r="R397" s="25">
        <v>8.8000000000000007</v>
      </c>
      <c r="S397" s="7">
        <v>9180</v>
      </c>
      <c r="T397" s="7">
        <v>7700</v>
      </c>
      <c r="U397" s="25">
        <v>5.18</v>
      </c>
      <c r="V397" s="7">
        <v>8</v>
      </c>
    </row>
    <row r="398" spans="1:22" s="7" customFormat="1" ht="30" customHeight="1" x14ac:dyDescent="0.2">
      <c r="A398" s="45" t="s">
        <v>116</v>
      </c>
      <c r="B398" s="44">
        <v>41037</v>
      </c>
      <c r="C398" s="43" t="s">
        <v>24</v>
      </c>
      <c r="D398" s="42" t="s">
        <v>117</v>
      </c>
      <c r="E398" s="43" t="s">
        <v>34</v>
      </c>
      <c r="F398" s="43" t="s">
        <v>109</v>
      </c>
      <c r="G398" s="43" t="s">
        <v>25</v>
      </c>
      <c r="H398" s="7">
        <v>1</v>
      </c>
      <c r="I398" s="8">
        <v>0.63541666666666663</v>
      </c>
      <c r="J398" s="7" t="s">
        <v>14</v>
      </c>
      <c r="K398" s="7">
        <v>1.5</v>
      </c>
      <c r="L398" s="7" t="s">
        <v>35</v>
      </c>
      <c r="O398" s="7">
        <v>1.5</v>
      </c>
      <c r="P398" s="25">
        <v>14.4</v>
      </c>
      <c r="Q398" s="7">
        <v>102.9</v>
      </c>
      <c r="R398" s="25">
        <v>10.52</v>
      </c>
      <c r="S398" s="7">
        <v>69</v>
      </c>
      <c r="T398" s="7">
        <v>55</v>
      </c>
      <c r="U398" s="25">
        <v>0.03</v>
      </c>
      <c r="V398" s="7">
        <v>7.8</v>
      </c>
    </row>
    <row r="399" spans="1:22" s="7" customFormat="1" x14ac:dyDescent="0.2">
      <c r="A399" s="45"/>
      <c r="B399" s="44"/>
      <c r="C399" s="43"/>
      <c r="D399" s="42"/>
      <c r="E399" s="43"/>
      <c r="F399" s="43"/>
      <c r="G399" s="43"/>
      <c r="H399" s="7">
        <v>1</v>
      </c>
      <c r="I399" s="8">
        <v>0.63541666666666663</v>
      </c>
      <c r="J399" s="7" t="s">
        <v>14</v>
      </c>
      <c r="K399" s="7">
        <v>1.5</v>
      </c>
      <c r="L399" s="7" t="s">
        <v>35</v>
      </c>
      <c r="O399" s="7">
        <v>1.2</v>
      </c>
      <c r="P399" s="25">
        <v>14.4</v>
      </c>
      <c r="Q399" s="7">
        <v>103.2</v>
      </c>
      <c r="R399" s="25">
        <v>10.54</v>
      </c>
      <c r="S399" s="7">
        <v>71</v>
      </c>
      <c r="T399" s="7">
        <v>57</v>
      </c>
      <c r="U399" s="25">
        <v>0.03</v>
      </c>
      <c r="V399" s="7">
        <v>7.76</v>
      </c>
    </row>
    <row r="400" spans="1:22" s="7" customFormat="1" x14ac:dyDescent="0.2">
      <c r="A400" s="45"/>
      <c r="B400" s="44"/>
      <c r="C400" s="43"/>
      <c r="D400" s="42"/>
      <c r="E400" s="43"/>
      <c r="F400" s="43"/>
      <c r="G400" s="43"/>
      <c r="H400" s="7">
        <v>1</v>
      </c>
      <c r="I400" s="8">
        <v>0.63541666666666663</v>
      </c>
      <c r="J400" s="7" t="s">
        <v>14</v>
      </c>
      <c r="K400" s="7">
        <v>1.5</v>
      </c>
      <c r="L400" s="7" t="s">
        <v>35</v>
      </c>
      <c r="O400" s="7">
        <v>0.9</v>
      </c>
      <c r="P400" s="25">
        <v>14.38</v>
      </c>
      <c r="Q400" s="7">
        <v>103</v>
      </c>
      <c r="R400" s="25">
        <v>10.53</v>
      </c>
      <c r="S400" s="7">
        <v>70</v>
      </c>
      <c r="T400" s="7">
        <v>55</v>
      </c>
      <c r="U400" s="25">
        <v>0.03</v>
      </c>
      <c r="V400" s="7">
        <v>7.73</v>
      </c>
    </row>
    <row r="401" spans="1:22" s="7" customFormat="1" x14ac:dyDescent="0.2">
      <c r="A401" s="45"/>
      <c r="B401" s="44"/>
      <c r="C401" s="43"/>
      <c r="D401" s="42"/>
      <c r="E401" s="43"/>
      <c r="F401" s="43"/>
      <c r="G401" s="43"/>
      <c r="H401" s="7">
        <v>1</v>
      </c>
      <c r="I401" s="8">
        <v>0.63541666666666663</v>
      </c>
      <c r="J401" s="7" t="s">
        <v>14</v>
      </c>
      <c r="K401" s="7">
        <v>1.5</v>
      </c>
      <c r="L401" s="7" t="s">
        <v>35</v>
      </c>
      <c r="O401" s="7">
        <v>0.6</v>
      </c>
      <c r="P401" s="25">
        <v>14.38</v>
      </c>
      <c r="Q401" s="7">
        <v>103</v>
      </c>
      <c r="R401" s="25">
        <v>10.53</v>
      </c>
      <c r="S401" s="7">
        <v>69</v>
      </c>
      <c r="T401" s="7">
        <v>55</v>
      </c>
      <c r="U401" s="25">
        <v>0.03</v>
      </c>
      <c r="V401" s="7">
        <v>7.71</v>
      </c>
    </row>
    <row r="402" spans="1:22" s="7" customFormat="1" x14ac:dyDescent="0.2">
      <c r="A402" s="45"/>
      <c r="B402" s="44"/>
      <c r="C402" s="43"/>
      <c r="D402" s="42"/>
      <c r="E402" s="43"/>
      <c r="F402" s="43"/>
      <c r="G402" s="43"/>
      <c r="H402" s="7">
        <v>1</v>
      </c>
      <c r="I402" s="8">
        <v>0.63541666666666663</v>
      </c>
      <c r="J402" s="7" t="s">
        <v>14</v>
      </c>
      <c r="K402" s="7">
        <v>1.5</v>
      </c>
      <c r="L402" s="7" t="s">
        <v>35</v>
      </c>
      <c r="O402" s="7">
        <v>0</v>
      </c>
      <c r="P402" s="25">
        <v>14.41</v>
      </c>
      <c r="Q402" s="7">
        <v>103.5</v>
      </c>
      <c r="R402" s="25">
        <v>10.55</v>
      </c>
      <c r="S402" s="7">
        <v>71</v>
      </c>
      <c r="T402" s="7">
        <v>57</v>
      </c>
      <c r="U402" s="25">
        <v>0.03</v>
      </c>
      <c r="V402" s="7">
        <v>7.71</v>
      </c>
    </row>
    <row r="403" spans="1:22" s="7" customFormat="1" x14ac:dyDescent="0.2">
      <c r="A403" s="45"/>
      <c r="B403" s="44"/>
      <c r="C403" s="43"/>
      <c r="D403" s="42"/>
      <c r="E403" s="43"/>
      <c r="F403" s="43"/>
      <c r="G403" s="43"/>
      <c r="H403" s="7">
        <v>2</v>
      </c>
      <c r="I403" s="8">
        <v>0.64583333333333337</v>
      </c>
      <c r="J403" s="7" t="s">
        <v>14</v>
      </c>
      <c r="K403" s="7">
        <v>1.5</v>
      </c>
      <c r="L403" s="7" t="s">
        <v>35</v>
      </c>
      <c r="O403" s="7">
        <v>1.5</v>
      </c>
      <c r="P403" s="25">
        <v>14.73</v>
      </c>
      <c r="Q403" s="7">
        <v>102.3</v>
      </c>
      <c r="R403" s="25">
        <v>10.37</v>
      </c>
      <c r="S403" s="7">
        <v>72</v>
      </c>
      <c r="T403" s="7">
        <v>58</v>
      </c>
      <c r="U403" s="25">
        <v>0.03</v>
      </c>
      <c r="V403" s="7">
        <v>7.66</v>
      </c>
    </row>
    <row r="404" spans="1:22" s="7" customFormat="1" x14ac:dyDescent="0.2">
      <c r="A404" s="45"/>
      <c r="B404" s="44"/>
      <c r="C404" s="43"/>
      <c r="D404" s="42"/>
      <c r="E404" s="43"/>
      <c r="F404" s="43"/>
      <c r="G404" s="43"/>
      <c r="H404" s="7">
        <v>2</v>
      </c>
      <c r="I404" s="8">
        <v>0.64583333333333337</v>
      </c>
      <c r="J404" s="7" t="s">
        <v>14</v>
      </c>
      <c r="K404" s="7">
        <v>1.5</v>
      </c>
      <c r="L404" s="7" t="s">
        <v>35</v>
      </c>
      <c r="O404" s="7">
        <v>0.75</v>
      </c>
      <c r="P404" s="25">
        <v>14.74</v>
      </c>
      <c r="Q404" s="7">
        <v>101.3</v>
      </c>
      <c r="R404" s="25">
        <v>10.27</v>
      </c>
      <c r="S404" s="7">
        <v>69</v>
      </c>
      <c r="T404" s="7">
        <v>56</v>
      </c>
      <c r="U404" s="25">
        <v>0.03</v>
      </c>
      <c r="V404" s="7">
        <v>7.65</v>
      </c>
    </row>
    <row r="405" spans="1:22" s="7" customFormat="1" x14ac:dyDescent="0.2">
      <c r="A405" s="45"/>
      <c r="B405" s="44"/>
      <c r="C405" s="43"/>
      <c r="D405" s="42"/>
      <c r="E405" s="43"/>
      <c r="F405" s="43"/>
      <c r="G405" s="43"/>
      <c r="H405" s="7">
        <v>2</v>
      </c>
      <c r="I405" s="8">
        <v>0.64583333333333337</v>
      </c>
      <c r="J405" s="7" t="s">
        <v>14</v>
      </c>
      <c r="K405" s="7">
        <v>1.5</v>
      </c>
      <c r="L405" s="7" t="s">
        <v>35</v>
      </c>
      <c r="O405" s="7">
        <v>0</v>
      </c>
      <c r="P405" s="25">
        <v>14.75</v>
      </c>
      <c r="Q405" s="7">
        <v>101.2</v>
      </c>
      <c r="R405" s="25">
        <v>10.25</v>
      </c>
      <c r="S405" s="7">
        <v>70</v>
      </c>
      <c r="T405" s="7">
        <v>56</v>
      </c>
      <c r="U405" s="25">
        <v>0.03</v>
      </c>
      <c r="V405" s="7">
        <v>7.63</v>
      </c>
    </row>
    <row r="406" spans="1:22" s="7" customFormat="1" ht="45" customHeight="1" x14ac:dyDescent="0.2">
      <c r="A406" s="45" t="s">
        <v>118</v>
      </c>
      <c r="B406" s="44">
        <v>41078</v>
      </c>
      <c r="C406" s="43" t="s">
        <v>67</v>
      </c>
      <c r="D406" s="42" t="s">
        <v>121</v>
      </c>
      <c r="E406" s="43" t="s">
        <v>34</v>
      </c>
      <c r="F406" s="43"/>
      <c r="G406" s="43" t="s">
        <v>25</v>
      </c>
      <c r="H406" s="13" t="s">
        <v>119</v>
      </c>
      <c r="I406" s="8">
        <v>0.59722222222222221</v>
      </c>
      <c r="J406" s="7" t="s">
        <v>14</v>
      </c>
      <c r="K406" s="7">
        <v>0.4</v>
      </c>
      <c r="L406" s="7">
        <v>0.4</v>
      </c>
      <c r="O406" s="7">
        <v>0.4</v>
      </c>
      <c r="P406" s="25">
        <v>19.829999999999998</v>
      </c>
      <c r="Q406" s="7">
        <v>120</v>
      </c>
      <c r="R406" s="25">
        <v>9.1999999999999993</v>
      </c>
      <c r="S406" s="7">
        <v>44845</v>
      </c>
      <c r="T406" s="7">
        <v>40500</v>
      </c>
      <c r="U406" s="25">
        <v>29.05</v>
      </c>
      <c r="V406" s="7">
        <v>8</v>
      </c>
    </row>
    <row r="407" spans="1:22" s="7" customFormat="1" x14ac:dyDescent="0.2">
      <c r="A407" s="45"/>
      <c r="B407" s="44"/>
      <c r="C407" s="43"/>
      <c r="D407" s="42"/>
      <c r="E407" s="43"/>
      <c r="F407" s="43"/>
      <c r="G407" s="43"/>
      <c r="H407" s="13" t="s">
        <v>119</v>
      </c>
      <c r="I407" s="8">
        <v>0.59722222222222221</v>
      </c>
      <c r="J407" s="7" t="s">
        <v>14</v>
      </c>
      <c r="K407" s="7">
        <v>0.4</v>
      </c>
      <c r="L407" s="7">
        <v>0.4</v>
      </c>
      <c r="O407" s="7">
        <v>0.3</v>
      </c>
      <c r="P407" s="25">
        <v>19.920000000000002</v>
      </c>
      <c r="Q407" s="7">
        <v>119.9</v>
      </c>
      <c r="R407" s="25">
        <v>9.1999999999999993</v>
      </c>
      <c r="S407" s="7">
        <v>44797</v>
      </c>
      <c r="T407" s="7">
        <v>40402</v>
      </c>
      <c r="U407" s="25">
        <v>29.03</v>
      </c>
      <c r="V407" s="7">
        <v>8.06</v>
      </c>
    </row>
    <row r="408" spans="1:22" s="7" customFormat="1" x14ac:dyDescent="0.2">
      <c r="A408" s="45"/>
      <c r="B408" s="44"/>
      <c r="C408" s="43"/>
      <c r="D408" s="42"/>
      <c r="E408" s="43"/>
      <c r="F408" s="43"/>
      <c r="G408" s="43"/>
      <c r="H408" s="13" t="s">
        <v>119</v>
      </c>
      <c r="I408" s="8">
        <v>0.59722222222222221</v>
      </c>
      <c r="J408" s="7" t="s">
        <v>14</v>
      </c>
      <c r="K408" s="7">
        <v>0.4</v>
      </c>
      <c r="L408" s="7">
        <v>0.4</v>
      </c>
      <c r="O408" s="7">
        <v>0.2</v>
      </c>
      <c r="P408" s="25">
        <v>19.87</v>
      </c>
      <c r="Q408" s="7">
        <v>120.4</v>
      </c>
      <c r="R408" s="25">
        <v>9.34</v>
      </c>
      <c r="S408" s="7">
        <v>44758</v>
      </c>
      <c r="T408" s="7">
        <v>40399</v>
      </c>
      <c r="U408" s="25">
        <v>29</v>
      </c>
      <c r="V408" s="7">
        <v>8.08</v>
      </c>
    </row>
    <row r="409" spans="1:22" s="7" customFormat="1" x14ac:dyDescent="0.2">
      <c r="A409" s="45"/>
      <c r="B409" s="44"/>
      <c r="C409" s="43"/>
      <c r="D409" s="42"/>
      <c r="E409" s="43"/>
      <c r="F409" s="43"/>
      <c r="G409" s="43"/>
      <c r="H409" s="13" t="s">
        <v>119</v>
      </c>
      <c r="I409" s="8">
        <v>0.59722222222222221</v>
      </c>
      <c r="J409" s="7" t="s">
        <v>14</v>
      </c>
      <c r="K409" s="7">
        <v>0.4</v>
      </c>
      <c r="L409" s="7">
        <v>0.4</v>
      </c>
      <c r="O409" s="7">
        <v>0</v>
      </c>
      <c r="P409" s="25">
        <v>19.940000000000001</v>
      </c>
      <c r="Q409" s="7">
        <v>128</v>
      </c>
      <c r="R409" s="25">
        <v>9.6999999999999993</v>
      </c>
      <c r="S409" s="7">
        <v>44225</v>
      </c>
      <c r="T409" s="7">
        <v>40389</v>
      </c>
      <c r="U409" s="25">
        <v>29</v>
      </c>
      <c r="V409" s="7">
        <v>8.08</v>
      </c>
    </row>
    <row r="410" spans="1:22" s="7" customFormat="1" x14ac:dyDescent="0.2">
      <c r="A410" s="45"/>
      <c r="B410" s="44"/>
      <c r="C410" s="43"/>
      <c r="D410" s="42"/>
      <c r="E410" s="43"/>
      <c r="F410" s="43"/>
      <c r="G410" s="43"/>
      <c r="H410" s="14" t="s">
        <v>120</v>
      </c>
      <c r="I410" s="8">
        <v>0.60763888888888895</v>
      </c>
      <c r="J410" s="7" t="s">
        <v>14</v>
      </c>
      <c r="K410" s="7">
        <v>1.1000000000000001</v>
      </c>
      <c r="L410" s="7">
        <v>1</v>
      </c>
      <c r="O410" s="7">
        <v>1.1000000000000001</v>
      </c>
      <c r="P410" s="25">
        <v>19.75</v>
      </c>
      <c r="Q410" s="7">
        <v>128.1</v>
      </c>
      <c r="R410" s="25">
        <v>9.86</v>
      </c>
      <c r="S410" s="7">
        <v>45204</v>
      </c>
      <c r="T410" s="7">
        <v>40615</v>
      </c>
      <c r="U410" s="25">
        <v>29.29</v>
      </c>
      <c r="V410" s="7">
        <v>7.04</v>
      </c>
    </row>
    <row r="411" spans="1:22" s="7" customFormat="1" x14ac:dyDescent="0.2">
      <c r="A411" s="45"/>
      <c r="B411" s="44"/>
      <c r="C411" s="43"/>
      <c r="D411" s="42"/>
      <c r="E411" s="43"/>
      <c r="F411" s="43"/>
      <c r="G411" s="43"/>
      <c r="H411" s="14" t="s">
        <v>120</v>
      </c>
      <c r="I411" s="8">
        <v>0.60763888888888895</v>
      </c>
      <c r="J411" s="7" t="s">
        <v>14</v>
      </c>
      <c r="K411" s="7">
        <v>1.1000000000000001</v>
      </c>
      <c r="L411" s="7">
        <v>1</v>
      </c>
      <c r="O411" s="7">
        <v>0.85</v>
      </c>
      <c r="P411" s="25">
        <v>19.760000000000002</v>
      </c>
      <c r="Q411" s="7">
        <v>134.69999999999999</v>
      </c>
      <c r="R411" s="25">
        <v>10.54</v>
      </c>
      <c r="S411" s="7">
        <v>45135</v>
      </c>
      <c r="T411" s="7">
        <v>40602</v>
      </c>
      <c r="U411" s="25">
        <v>29.26</v>
      </c>
      <c r="V411" s="7">
        <v>8.08</v>
      </c>
    </row>
    <row r="412" spans="1:22" s="7" customFormat="1" x14ac:dyDescent="0.2">
      <c r="A412" s="45"/>
      <c r="B412" s="44"/>
      <c r="C412" s="43"/>
      <c r="D412" s="42"/>
      <c r="E412" s="43"/>
      <c r="F412" s="43"/>
      <c r="G412" s="43"/>
      <c r="H412" s="14" t="s">
        <v>120</v>
      </c>
      <c r="I412" s="8">
        <v>0.60763888888888895</v>
      </c>
      <c r="J412" s="7" t="s">
        <v>14</v>
      </c>
      <c r="K412" s="7">
        <v>1.1000000000000001</v>
      </c>
      <c r="L412" s="7">
        <v>1</v>
      </c>
      <c r="O412" s="7">
        <v>0.6</v>
      </c>
      <c r="P412" s="25">
        <v>19.86</v>
      </c>
      <c r="Q412" s="7">
        <v>125.2</v>
      </c>
      <c r="R412" s="25">
        <v>9.26</v>
      </c>
      <c r="S412" s="7">
        <v>44834</v>
      </c>
      <c r="T412" s="7">
        <v>40470</v>
      </c>
      <c r="U412" s="25">
        <v>29.05</v>
      </c>
      <c r="V412" s="7">
        <v>8.1</v>
      </c>
    </row>
    <row r="413" spans="1:22" s="7" customFormat="1" x14ac:dyDescent="0.2">
      <c r="A413" s="45"/>
      <c r="B413" s="44"/>
      <c r="C413" s="43"/>
      <c r="D413" s="42"/>
      <c r="E413" s="43"/>
      <c r="F413" s="43"/>
      <c r="G413" s="43"/>
      <c r="H413" s="14" t="s">
        <v>120</v>
      </c>
      <c r="I413" s="8">
        <v>0.60763888888888895</v>
      </c>
      <c r="J413" s="7" t="s">
        <v>14</v>
      </c>
      <c r="K413" s="7">
        <v>1.1000000000000001</v>
      </c>
      <c r="L413" s="7">
        <v>1</v>
      </c>
      <c r="O413" s="7">
        <v>0.4</v>
      </c>
      <c r="P413" s="25">
        <v>19.8</v>
      </c>
      <c r="Q413" s="7">
        <v>124.4</v>
      </c>
      <c r="R413" s="25">
        <v>9.27</v>
      </c>
      <c r="S413" s="7">
        <v>44469</v>
      </c>
      <c r="T413" s="7">
        <v>40225</v>
      </c>
      <c r="U413" s="25">
        <v>29.03</v>
      </c>
      <c r="V413" s="7">
        <v>8.1</v>
      </c>
    </row>
    <row r="414" spans="1:22" s="7" customFormat="1" x14ac:dyDescent="0.2">
      <c r="A414" s="45"/>
      <c r="B414" s="44"/>
      <c r="C414" s="43"/>
      <c r="D414" s="42"/>
      <c r="E414" s="43"/>
      <c r="F414" s="43"/>
      <c r="G414" s="43"/>
      <c r="H414" s="14" t="s">
        <v>120</v>
      </c>
      <c r="I414" s="8">
        <v>0.60763888888888895</v>
      </c>
      <c r="J414" s="7" t="s">
        <v>14</v>
      </c>
      <c r="K414" s="7">
        <v>1.1000000000000001</v>
      </c>
      <c r="L414" s="7">
        <v>1</v>
      </c>
      <c r="O414" s="7">
        <v>0.2</v>
      </c>
      <c r="P414" s="25">
        <v>21.07</v>
      </c>
      <c r="Q414" s="7">
        <v>115.8</v>
      </c>
      <c r="R414" s="25">
        <v>8.8699999999999992</v>
      </c>
      <c r="S414" s="7">
        <v>40098</v>
      </c>
      <c r="T414" s="7">
        <v>37174</v>
      </c>
      <c r="U414" s="25">
        <v>25.84</v>
      </c>
      <c r="V414" s="7">
        <v>8.08</v>
      </c>
    </row>
    <row r="415" spans="1:22" s="7" customFormat="1" x14ac:dyDescent="0.2">
      <c r="A415" s="45"/>
      <c r="B415" s="44"/>
      <c r="C415" s="43"/>
      <c r="D415" s="42"/>
      <c r="E415" s="43"/>
      <c r="F415" s="43"/>
      <c r="G415" s="43"/>
      <c r="H415" s="7">
        <v>2</v>
      </c>
      <c r="I415" s="8">
        <v>0.61805555555555558</v>
      </c>
      <c r="J415" s="7" t="s">
        <v>14</v>
      </c>
      <c r="K415" s="7">
        <v>1.35</v>
      </c>
      <c r="L415" s="7">
        <v>1</v>
      </c>
      <c r="O415" s="7">
        <v>1.35</v>
      </c>
      <c r="P415" s="25">
        <v>19.41</v>
      </c>
      <c r="Q415" s="7">
        <v>105.9</v>
      </c>
      <c r="R415" s="25">
        <v>7.84</v>
      </c>
      <c r="S415" s="7">
        <v>45203</v>
      </c>
      <c r="T415" s="7">
        <v>40446</v>
      </c>
      <c r="U415" s="25">
        <v>29.22</v>
      </c>
      <c r="V415" s="7">
        <v>7.97</v>
      </c>
    </row>
    <row r="416" spans="1:22" s="7" customFormat="1" x14ac:dyDescent="0.2">
      <c r="A416" s="45"/>
      <c r="B416" s="44"/>
      <c r="C416" s="43"/>
      <c r="D416" s="42"/>
      <c r="E416" s="43"/>
      <c r="F416" s="43"/>
      <c r="G416" s="43"/>
      <c r="H416" s="7">
        <v>2</v>
      </c>
      <c r="I416" s="8">
        <v>0.61805555555555558</v>
      </c>
      <c r="J416" s="7" t="s">
        <v>14</v>
      </c>
      <c r="K416" s="7">
        <v>1.35</v>
      </c>
      <c r="L416" s="7">
        <v>1</v>
      </c>
      <c r="O416" s="7">
        <v>1</v>
      </c>
      <c r="P416" s="25">
        <v>19.86</v>
      </c>
      <c r="Q416" s="7">
        <v>114.7</v>
      </c>
      <c r="R416" s="25">
        <v>8.66</v>
      </c>
      <c r="S416" s="7">
        <v>44640</v>
      </c>
      <c r="T416" s="7">
        <v>40354</v>
      </c>
      <c r="U416" s="25">
        <v>28.92</v>
      </c>
      <c r="V416" s="7">
        <v>8.0399999999999991</v>
      </c>
    </row>
    <row r="417" spans="1:28" s="7" customFormat="1" x14ac:dyDescent="0.2">
      <c r="A417" s="45"/>
      <c r="B417" s="44"/>
      <c r="C417" s="43"/>
      <c r="D417" s="42"/>
      <c r="E417" s="43"/>
      <c r="F417" s="43"/>
      <c r="G417" s="43"/>
      <c r="H417" s="7">
        <v>2</v>
      </c>
      <c r="I417" s="8">
        <v>0.61805555555555558</v>
      </c>
      <c r="J417" s="7" t="s">
        <v>14</v>
      </c>
      <c r="K417" s="7">
        <v>1.35</v>
      </c>
      <c r="L417" s="7">
        <v>1</v>
      </c>
      <c r="O417" s="7">
        <v>0.7</v>
      </c>
      <c r="P417" s="25">
        <v>20.14</v>
      </c>
      <c r="Q417" s="7">
        <v>119.9</v>
      </c>
      <c r="R417" s="25">
        <v>9.15</v>
      </c>
      <c r="S417" s="7">
        <v>44404</v>
      </c>
      <c r="T417" s="7">
        <v>40350</v>
      </c>
      <c r="U417" s="25">
        <v>28.74</v>
      </c>
      <c r="V417" s="7">
        <v>8.08</v>
      </c>
    </row>
    <row r="418" spans="1:28" s="7" customFormat="1" x14ac:dyDescent="0.2">
      <c r="A418" s="45"/>
      <c r="B418" s="44"/>
      <c r="C418" s="43"/>
      <c r="D418" s="42"/>
      <c r="E418" s="43"/>
      <c r="F418" s="43"/>
      <c r="G418" s="43"/>
      <c r="H418" s="7">
        <v>2</v>
      </c>
      <c r="I418" s="8">
        <v>0.61805555555555558</v>
      </c>
      <c r="J418" s="7" t="s">
        <v>14</v>
      </c>
      <c r="K418" s="7">
        <v>1.35</v>
      </c>
      <c r="L418" s="7">
        <v>1</v>
      </c>
      <c r="O418" s="7">
        <v>0.35</v>
      </c>
      <c r="P418" s="25">
        <v>21.42</v>
      </c>
      <c r="Q418" s="7">
        <v>127.8</v>
      </c>
      <c r="R418" s="25">
        <v>9.73</v>
      </c>
      <c r="S418" s="7">
        <v>38596</v>
      </c>
      <c r="T418" s="7">
        <v>34889</v>
      </c>
      <c r="U418" s="25">
        <v>24.4</v>
      </c>
      <c r="V418" s="7">
        <v>8.0500000000000007</v>
      </c>
    </row>
    <row r="419" spans="1:28" s="7" customFormat="1" x14ac:dyDescent="0.2">
      <c r="A419" s="45"/>
      <c r="B419" s="44"/>
      <c r="C419" s="43"/>
      <c r="D419" s="42"/>
      <c r="E419" s="43"/>
      <c r="F419" s="43"/>
      <c r="G419" s="43"/>
      <c r="H419" s="7">
        <v>2</v>
      </c>
      <c r="I419" s="8">
        <v>0.61805555555555558</v>
      </c>
      <c r="J419" s="7" t="s">
        <v>14</v>
      </c>
      <c r="K419" s="7">
        <v>1.35</v>
      </c>
      <c r="L419" s="7">
        <v>1</v>
      </c>
      <c r="O419" s="7">
        <v>0</v>
      </c>
      <c r="P419" s="25">
        <v>22.52</v>
      </c>
      <c r="Q419" s="7">
        <v>126.8</v>
      </c>
      <c r="R419" s="25">
        <v>9.7799999999999994</v>
      </c>
      <c r="S419" s="7">
        <v>30700</v>
      </c>
      <c r="T419" s="7">
        <v>29500</v>
      </c>
      <c r="U419" s="25">
        <v>19.23</v>
      </c>
      <c r="V419" s="7">
        <v>8.0500000000000007</v>
      </c>
    </row>
    <row r="420" spans="1:28" s="7" customFormat="1" x14ac:dyDescent="0.2">
      <c r="A420" s="45"/>
      <c r="B420" s="44"/>
      <c r="C420" s="43"/>
      <c r="D420" s="42"/>
      <c r="E420" s="43"/>
      <c r="F420" s="43"/>
      <c r="G420" s="43"/>
      <c r="H420" s="7">
        <v>3</v>
      </c>
      <c r="I420" s="8">
        <v>0.62986111111111109</v>
      </c>
      <c r="J420" s="7" t="s">
        <v>14</v>
      </c>
      <c r="K420" s="7">
        <v>1.21</v>
      </c>
      <c r="L420" s="7">
        <v>1</v>
      </c>
      <c r="O420" s="7">
        <v>1.2</v>
      </c>
      <c r="P420" s="25">
        <v>18.95</v>
      </c>
      <c r="Q420" s="7">
        <v>68.900000000000006</v>
      </c>
      <c r="R420" s="25">
        <v>5.38</v>
      </c>
      <c r="S420" s="7">
        <v>45736</v>
      </c>
      <c r="T420" s="7">
        <v>40415</v>
      </c>
      <c r="U420" s="25">
        <v>29.7</v>
      </c>
      <c r="V420" s="7">
        <v>7.91</v>
      </c>
    </row>
    <row r="421" spans="1:28" s="7" customFormat="1" x14ac:dyDescent="0.2">
      <c r="A421" s="45"/>
      <c r="B421" s="44"/>
      <c r="C421" s="43"/>
      <c r="D421" s="42"/>
      <c r="E421" s="43"/>
      <c r="F421" s="43"/>
      <c r="G421" s="43"/>
      <c r="H421" s="7">
        <v>3</v>
      </c>
      <c r="I421" s="8">
        <v>0.62986111111111109</v>
      </c>
      <c r="J421" s="7" t="s">
        <v>14</v>
      </c>
      <c r="K421" s="7">
        <v>1.21</v>
      </c>
      <c r="L421" s="7">
        <v>1</v>
      </c>
      <c r="O421" s="7">
        <v>0.9</v>
      </c>
      <c r="P421" s="25">
        <v>19.8</v>
      </c>
      <c r="Q421" s="7">
        <v>97.8</v>
      </c>
      <c r="R421" s="25">
        <v>7.54</v>
      </c>
      <c r="S421" s="7">
        <v>44934</v>
      </c>
      <c r="T421" s="7">
        <v>40477</v>
      </c>
      <c r="U421" s="25">
        <v>29.11</v>
      </c>
      <c r="V421" s="7">
        <v>8.3000000000000007</v>
      </c>
    </row>
    <row r="422" spans="1:28" s="7" customFormat="1" x14ac:dyDescent="0.2">
      <c r="A422" s="45"/>
      <c r="B422" s="44"/>
      <c r="C422" s="43"/>
      <c r="D422" s="42"/>
      <c r="E422" s="43"/>
      <c r="F422" s="43"/>
      <c r="G422" s="43"/>
      <c r="H422" s="7">
        <v>3</v>
      </c>
      <c r="I422" s="8">
        <v>0.62986111111111109</v>
      </c>
      <c r="J422" s="7" t="s">
        <v>14</v>
      </c>
      <c r="K422" s="7">
        <v>1.21</v>
      </c>
      <c r="L422" s="7">
        <v>1</v>
      </c>
      <c r="O422" s="7">
        <v>0.6</v>
      </c>
      <c r="P422" s="25">
        <v>20.09</v>
      </c>
      <c r="Q422" s="7">
        <v>110.2</v>
      </c>
      <c r="R422" s="25">
        <v>8.41</v>
      </c>
      <c r="S422" s="7">
        <v>43486</v>
      </c>
      <c r="T422" s="7">
        <v>39401</v>
      </c>
      <c r="U422" s="25">
        <v>28.11</v>
      </c>
      <c r="V422" s="7">
        <v>8.07</v>
      </c>
    </row>
    <row r="423" spans="1:28" s="7" customFormat="1" x14ac:dyDescent="0.2">
      <c r="A423" s="45"/>
      <c r="B423" s="44"/>
      <c r="C423" s="43"/>
      <c r="D423" s="42"/>
      <c r="E423" s="43"/>
      <c r="F423" s="43"/>
      <c r="G423" s="43"/>
      <c r="H423" s="7">
        <v>3</v>
      </c>
      <c r="I423" s="8">
        <v>0.62986111111111109</v>
      </c>
      <c r="J423" s="7" t="s">
        <v>14</v>
      </c>
      <c r="K423" s="7">
        <v>1.21</v>
      </c>
      <c r="L423" s="7">
        <v>1</v>
      </c>
      <c r="O423" s="7">
        <v>0.3</v>
      </c>
      <c r="P423" s="25">
        <v>23.32</v>
      </c>
      <c r="Q423" s="7">
        <v>149.19999999999999</v>
      </c>
      <c r="R423" s="25">
        <v>11.57</v>
      </c>
      <c r="S423" s="7">
        <v>26350</v>
      </c>
      <c r="T423" s="7">
        <v>24088</v>
      </c>
      <c r="U423" s="25">
        <v>16.5</v>
      </c>
      <c r="V423" s="7">
        <v>8.16</v>
      </c>
    </row>
    <row r="424" spans="1:28" s="7" customFormat="1" x14ac:dyDescent="0.2">
      <c r="A424" s="45"/>
      <c r="B424" s="44"/>
      <c r="C424" s="43"/>
      <c r="D424" s="42"/>
      <c r="E424" s="43"/>
      <c r="F424" s="43"/>
      <c r="G424" s="43"/>
      <c r="H424" s="7">
        <v>3</v>
      </c>
      <c r="I424" s="8">
        <v>0.62986111111111109</v>
      </c>
      <c r="J424" s="7" t="s">
        <v>14</v>
      </c>
      <c r="K424" s="7">
        <v>1.21</v>
      </c>
      <c r="L424" s="7">
        <v>1</v>
      </c>
      <c r="O424" s="7">
        <v>0</v>
      </c>
      <c r="P424" s="25">
        <v>23.37</v>
      </c>
      <c r="Q424" s="7">
        <v>153.80000000000001</v>
      </c>
      <c r="R424" s="25">
        <v>12.11</v>
      </c>
      <c r="S424" s="7">
        <v>22448</v>
      </c>
      <c r="T424" s="7">
        <v>21723</v>
      </c>
      <c r="U424" s="25">
        <v>13.52</v>
      </c>
      <c r="V424" s="7">
        <v>8.18</v>
      </c>
    </row>
    <row r="425" spans="1:28" s="7" customFormat="1" x14ac:dyDescent="0.2">
      <c r="A425" s="45"/>
      <c r="B425" s="44"/>
      <c r="C425" s="43"/>
      <c r="D425" s="42"/>
      <c r="E425" s="43"/>
      <c r="F425" s="43"/>
      <c r="G425" s="43"/>
      <c r="H425" s="7">
        <v>4</v>
      </c>
      <c r="I425" s="8">
        <v>0.64236111111111105</v>
      </c>
      <c r="J425" s="7" t="s">
        <v>14</v>
      </c>
      <c r="K425" s="7">
        <v>1.7</v>
      </c>
      <c r="L425" s="7">
        <v>1</v>
      </c>
      <c r="O425" s="7">
        <v>1.7</v>
      </c>
      <c r="P425" s="25">
        <v>18.579999999999998</v>
      </c>
      <c r="Q425" s="7">
        <v>88.9</v>
      </c>
      <c r="R425" s="25">
        <v>6.98</v>
      </c>
      <c r="S425" s="7">
        <v>45644</v>
      </c>
      <c r="T425" s="7">
        <v>40021</v>
      </c>
      <c r="U425" s="25">
        <v>29.64</v>
      </c>
      <c r="V425" s="7">
        <v>8.01</v>
      </c>
    </row>
    <row r="426" spans="1:28" s="7" customFormat="1" x14ac:dyDescent="0.2">
      <c r="A426" s="45"/>
      <c r="B426" s="44"/>
      <c r="C426" s="43"/>
      <c r="D426" s="42"/>
      <c r="E426" s="43"/>
      <c r="F426" s="43"/>
      <c r="G426" s="43"/>
      <c r="H426" s="7">
        <v>4</v>
      </c>
      <c r="I426" s="8">
        <v>0.64236111111111105</v>
      </c>
      <c r="J426" s="7" t="s">
        <v>14</v>
      </c>
      <c r="K426" s="7">
        <v>1.7</v>
      </c>
      <c r="L426" s="7">
        <v>1</v>
      </c>
      <c r="O426" s="7">
        <v>0.9</v>
      </c>
      <c r="P426" s="25">
        <v>19.38</v>
      </c>
      <c r="Q426" s="7">
        <v>112.8</v>
      </c>
      <c r="R426" s="25">
        <v>8.75</v>
      </c>
      <c r="S426" s="7">
        <v>45211</v>
      </c>
      <c r="T426" s="7">
        <v>40359</v>
      </c>
      <c r="U426" s="25">
        <v>29.31</v>
      </c>
      <c r="V426" s="7">
        <v>8.06</v>
      </c>
    </row>
    <row r="427" spans="1:28" s="7" customFormat="1" x14ac:dyDescent="0.2">
      <c r="A427" s="45"/>
      <c r="B427" s="44"/>
      <c r="C427" s="43"/>
      <c r="D427" s="42"/>
      <c r="E427" s="43"/>
      <c r="F427" s="43"/>
      <c r="G427" s="43"/>
      <c r="H427" s="7">
        <v>4</v>
      </c>
      <c r="I427" s="8">
        <v>0.64236111111111105</v>
      </c>
      <c r="J427" s="7" t="s">
        <v>14</v>
      </c>
      <c r="K427" s="7">
        <v>1.7</v>
      </c>
      <c r="L427" s="7">
        <v>1</v>
      </c>
      <c r="O427" s="7">
        <v>0</v>
      </c>
      <c r="P427" s="25">
        <v>23.91</v>
      </c>
      <c r="Q427" s="7">
        <v>172.1</v>
      </c>
      <c r="R427" s="25">
        <v>13.89</v>
      </c>
      <c r="S427" s="7">
        <v>17080</v>
      </c>
      <c r="T427" s="7">
        <v>16686</v>
      </c>
      <c r="U427" s="25">
        <v>10</v>
      </c>
      <c r="V427" s="7">
        <v>8.3000000000000007</v>
      </c>
    </row>
    <row r="429" spans="1:28" x14ac:dyDescent="0.2">
      <c r="L429" t="s">
        <v>122</v>
      </c>
      <c r="M429"/>
      <c r="N429"/>
      <c r="O429" t="s">
        <v>123</v>
      </c>
      <c r="P429" s="18" t="s">
        <v>124</v>
      </c>
      <c r="Q429" t="s">
        <v>125</v>
      </c>
      <c r="R429" s="18" t="s">
        <v>126</v>
      </c>
      <c r="S429" t="s">
        <v>127</v>
      </c>
      <c r="T429" t="s">
        <v>128</v>
      </c>
      <c r="U429" s="18" t="s">
        <v>129</v>
      </c>
      <c r="V429" t="s">
        <v>130</v>
      </c>
      <c r="W429" t="s">
        <v>131</v>
      </c>
      <c r="X429" t="s">
        <v>132</v>
      </c>
      <c r="Y429" t="s">
        <v>133</v>
      </c>
      <c r="Z429" t="s">
        <v>134</v>
      </c>
      <c r="AA429" t="s">
        <v>135</v>
      </c>
      <c r="AB429" t="s">
        <v>136</v>
      </c>
    </row>
    <row r="430" spans="1:28" x14ac:dyDescent="0.2">
      <c r="L430" s="1">
        <f>MIN(L406:L427)</f>
        <v>0.4</v>
      </c>
      <c r="O430" s="1">
        <f>MEDIAN(L406:L427)</f>
        <v>1</v>
      </c>
      <c r="P430" s="41">
        <f>MAX(L406:L427)</f>
        <v>1</v>
      </c>
      <c r="Q430" s="1">
        <f>MIN(P406:P427)</f>
        <v>18.579999999999998</v>
      </c>
      <c r="R430" s="41">
        <f>MEDIAN(P406:P427)</f>
        <v>19.865000000000002</v>
      </c>
      <c r="S430" s="1">
        <f>MAX(P406:P427)</f>
        <v>23.91</v>
      </c>
      <c r="T430" s="1">
        <f>MIN(R406:R427)</f>
        <v>5.38</v>
      </c>
      <c r="U430" s="41">
        <f>MEDIAN(R406:R427)</f>
        <v>9.23</v>
      </c>
      <c r="V430" s="1">
        <f>MAX(R406:R427)</f>
        <v>13.89</v>
      </c>
      <c r="W430" s="1">
        <f>MIN(U406:U427)</f>
        <v>10</v>
      </c>
      <c r="X430" s="1">
        <f>MEDIAN(U406:U427)</f>
        <v>29.015000000000001</v>
      </c>
      <c r="Y430" s="1">
        <f>MAX(U406:U427)</f>
        <v>29.7</v>
      </c>
      <c r="Z430" s="1">
        <f>MIN(V406:V427)</f>
        <v>7.04</v>
      </c>
      <c r="AA430" s="1">
        <f>MEDIAN(V406:V427)</f>
        <v>8.0749999999999993</v>
      </c>
      <c r="AB430" s="1">
        <f>MAX(V406:V427)</f>
        <v>8.3000000000000007</v>
      </c>
    </row>
    <row r="432" spans="1:28" x14ac:dyDescent="0.2">
      <c r="K432" s="17"/>
      <c r="L432" s="17"/>
      <c r="M432" s="19"/>
      <c r="N432" s="19"/>
      <c r="O432" s="17"/>
      <c r="P432" s="40"/>
      <c r="Q432" s="17"/>
      <c r="R432" s="40"/>
      <c r="S432" s="17"/>
      <c r="T432" s="17"/>
      <c r="U432" s="40"/>
      <c r="V432" s="17"/>
    </row>
  </sheetData>
  <mergeCells count="224">
    <mergeCell ref="B18:B32"/>
    <mergeCell ref="A18:A32"/>
    <mergeCell ref="G18:G32"/>
    <mergeCell ref="E18:E32"/>
    <mergeCell ref="D18:D32"/>
    <mergeCell ref="C18:C32"/>
    <mergeCell ref="F18:F32"/>
    <mergeCell ref="A2:A8"/>
    <mergeCell ref="C2:C8"/>
    <mergeCell ref="G9:G17"/>
    <mergeCell ref="E9:E17"/>
    <mergeCell ref="F9:F17"/>
    <mergeCell ref="D9:D17"/>
    <mergeCell ref="C9:C17"/>
    <mergeCell ref="B9:B17"/>
    <mergeCell ref="A9:A17"/>
    <mergeCell ref="F2:F8"/>
    <mergeCell ref="G2:G8"/>
    <mergeCell ref="D2:D8"/>
    <mergeCell ref="E2:E8"/>
    <mergeCell ref="B2:B8"/>
    <mergeCell ref="F48:F62"/>
    <mergeCell ref="G48:G62"/>
    <mergeCell ref="G63:G77"/>
    <mergeCell ref="F63:F77"/>
    <mergeCell ref="E63:E77"/>
    <mergeCell ref="E78:E92"/>
    <mergeCell ref="F78:F92"/>
    <mergeCell ref="G78:G92"/>
    <mergeCell ref="A33:A47"/>
    <mergeCell ref="B33:B47"/>
    <mergeCell ref="C33:C47"/>
    <mergeCell ref="D33:D47"/>
    <mergeCell ref="E33:E47"/>
    <mergeCell ref="G33:G47"/>
    <mergeCell ref="F33:F47"/>
    <mergeCell ref="A48:A62"/>
    <mergeCell ref="B48:B62"/>
    <mergeCell ref="C48:C62"/>
    <mergeCell ref="D48:D62"/>
    <mergeCell ref="E48:E62"/>
    <mergeCell ref="D63:D77"/>
    <mergeCell ref="C63:C77"/>
    <mergeCell ref="B63:B77"/>
    <mergeCell ref="A108:A127"/>
    <mergeCell ref="B128:B142"/>
    <mergeCell ref="A128:A142"/>
    <mergeCell ref="D93:D107"/>
    <mergeCell ref="C93:C107"/>
    <mergeCell ref="B93:B107"/>
    <mergeCell ref="A63:A77"/>
    <mergeCell ref="A78:A92"/>
    <mergeCell ref="B78:B92"/>
    <mergeCell ref="C78:C92"/>
    <mergeCell ref="D78:D92"/>
    <mergeCell ref="A93:A107"/>
    <mergeCell ref="G93:G107"/>
    <mergeCell ref="F93:F107"/>
    <mergeCell ref="E93:E107"/>
    <mergeCell ref="G143:G160"/>
    <mergeCell ref="F143:F160"/>
    <mergeCell ref="E143:E160"/>
    <mergeCell ref="D143:D160"/>
    <mergeCell ref="C143:C160"/>
    <mergeCell ref="B143:B160"/>
    <mergeCell ref="G108:G127"/>
    <mergeCell ref="F108:F127"/>
    <mergeCell ref="E108:E127"/>
    <mergeCell ref="D108:D127"/>
    <mergeCell ref="C108:C127"/>
    <mergeCell ref="B108:B127"/>
    <mergeCell ref="A143:A160"/>
    <mergeCell ref="G128:G142"/>
    <mergeCell ref="F128:F142"/>
    <mergeCell ref="E128:E142"/>
    <mergeCell ref="D128:D142"/>
    <mergeCell ref="C128:C142"/>
    <mergeCell ref="B161:B175"/>
    <mergeCell ref="A161:A175"/>
    <mergeCell ref="G176:G190"/>
    <mergeCell ref="F176:F190"/>
    <mergeCell ref="E176:E190"/>
    <mergeCell ref="D176:D190"/>
    <mergeCell ref="C176:C190"/>
    <mergeCell ref="B176:B190"/>
    <mergeCell ref="A176:A190"/>
    <mergeCell ref="G161:G175"/>
    <mergeCell ref="E161:E175"/>
    <mergeCell ref="F161:F175"/>
    <mergeCell ref="D161:D175"/>
    <mergeCell ref="C161:C175"/>
    <mergeCell ref="B191:B203"/>
    <mergeCell ref="A191:A203"/>
    <mergeCell ref="G204:G218"/>
    <mergeCell ref="F204:F218"/>
    <mergeCell ref="E204:E218"/>
    <mergeCell ref="D204:D218"/>
    <mergeCell ref="C204:C218"/>
    <mergeCell ref="B204:B218"/>
    <mergeCell ref="A204:A218"/>
    <mergeCell ref="G191:G203"/>
    <mergeCell ref="F191:F203"/>
    <mergeCell ref="E191:E203"/>
    <mergeCell ref="D191:D203"/>
    <mergeCell ref="C191:C203"/>
    <mergeCell ref="F219:F223"/>
    <mergeCell ref="G219:G223"/>
    <mergeCell ref="A224:A238"/>
    <mergeCell ref="B224:B238"/>
    <mergeCell ref="C224:C238"/>
    <mergeCell ref="D224:D238"/>
    <mergeCell ref="E224:E238"/>
    <mergeCell ref="F224:F238"/>
    <mergeCell ref="G224:G238"/>
    <mergeCell ref="A219:A223"/>
    <mergeCell ref="B219:B223"/>
    <mergeCell ref="C219:C223"/>
    <mergeCell ref="D219:D223"/>
    <mergeCell ref="E219:E223"/>
    <mergeCell ref="G254:G258"/>
    <mergeCell ref="F254:F258"/>
    <mergeCell ref="G259:G272"/>
    <mergeCell ref="F259:F273"/>
    <mergeCell ref="E259:E273"/>
    <mergeCell ref="B239:B253"/>
    <mergeCell ref="A239:A253"/>
    <mergeCell ref="E254:E258"/>
    <mergeCell ref="D254:D258"/>
    <mergeCell ref="C254:C258"/>
    <mergeCell ref="B254:B258"/>
    <mergeCell ref="A254:A258"/>
    <mergeCell ref="G239:G253"/>
    <mergeCell ref="F239:F253"/>
    <mergeCell ref="E239:E253"/>
    <mergeCell ref="D239:D253"/>
    <mergeCell ref="C239:C253"/>
    <mergeCell ref="D259:D273"/>
    <mergeCell ref="C259:C273"/>
    <mergeCell ref="B259:B273"/>
    <mergeCell ref="A259:A273"/>
    <mergeCell ref="G274:G279"/>
    <mergeCell ref="F274:F279"/>
    <mergeCell ref="E274:E279"/>
    <mergeCell ref="D274:D279"/>
    <mergeCell ref="C274:C279"/>
    <mergeCell ref="B274:B279"/>
    <mergeCell ref="A274:A279"/>
    <mergeCell ref="F280:F294"/>
    <mergeCell ref="G280:G294"/>
    <mergeCell ref="G295:G310"/>
    <mergeCell ref="F295:F310"/>
    <mergeCell ref="E295:E310"/>
    <mergeCell ref="A280:A294"/>
    <mergeCell ref="B280:B294"/>
    <mergeCell ref="C280:C294"/>
    <mergeCell ref="D280:D294"/>
    <mergeCell ref="E280:E294"/>
    <mergeCell ref="D295:D310"/>
    <mergeCell ref="C295:C310"/>
    <mergeCell ref="B295:B310"/>
    <mergeCell ref="A295:A310"/>
    <mergeCell ref="G311:G316"/>
    <mergeCell ref="F311:F316"/>
    <mergeCell ref="E311:E315"/>
    <mergeCell ref="D311:D316"/>
    <mergeCell ref="C311:C316"/>
    <mergeCell ref="B311:B316"/>
    <mergeCell ref="A311:A316"/>
    <mergeCell ref="F317:F331"/>
    <mergeCell ref="G317:G331"/>
    <mergeCell ref="G332:G344"/>
    <mergeCell ref="F332:F344"/>
    <mergeCell ref="E332:E344"/>
    <mergeCell ref="A317:A331"/>
    <mergeCell ref="B317:B331"/>
    <mergeCell ref="C317:C331"/>
    <mergeCell ref="D317:D331"/>
    <mergeCell ref="E317:E331"/>
    <mergeCell ref="G365:G373"/>
    <mergeCell ref="F365:F373"/>
    <mergeCell ref="E365:E373"/>
    <mergeCell ref="D365:D373"/>
    <mergeCell ref="C365:C373"/>
    <mergeCell ref="D332:D344"/>
    <mergeCell ref="C332:C344"/>
    <mergeCell ref="B332:B344"/>
    <mergeCell ref="A332:A344"/>
    <mergeCell ref="G345:G364"/>
    <mergeCell ref="F345:F364"/>
    <mergeCell ref="E345:E364"/>
    <mergeCell ref="D345:D364"/>
    <mergeCell ref="C345:C364"/>
    <mergeCell ref="B345:B364"/>
    <mergeCell ref="A345:A364"/>
    <mergeCell ref="A365:A373"/>
    <mergeCell ref="B365:B373"/>
    <mergeCell ref="B374:B382"/>
    <mergeCell ref="A374:A382"/>
    <mergeCell ref="G383:G397"/>
    <mergeCell ref="F383:F397"/>
    <mergeCell ref="E383:E397"/>
    <mergeCell ref="D383:D397"/>
    <mergeCell ref="C383:C397"/>
    <mergeCell ref="B383:B397"/>
    <mergeCell ref="A383:A397"/>
    <mergeCell ref="G374:G382"/>
    <mergeCell ref="F374:F382"/>
    <mergeCell ref="E374:E382"/>
    <mergeCell ref="D374:D382"/>
    <mergeCell ref="C374:C382"/>
    <mergeCell ref="D406:D427"/>
    <mergeCell ref="E406:E427"/>
    <mergeCell ref="F406:F427"/>
    <mergeCell ref="G406:G427"/>
    <mergeCell ref="B398:B405"/>
    <mergeCell ref="A398:A405"/>
    <mergeCell ref="A406:A427"/>
    <mergeCell ref="B406:B427"/>
    <mergeCell ref="C406:C427"/>
    <mergeCell ref="G398:G405"/>
    <mergeCell ref="F398:F405"/>
    <mergeCell ref="E398:E405"/>
    <mergeCell ref="D398:D405"/>
    <mergeCell ref="C398:C40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27"/>
  <sheetViews>
    <sheetView workbookViewId="0">
      <pane xSplit="1" ySplit="1" topLeftCell="B2" activePane="bottomRight" state="frozen"/>
      <selection pane="topRight" activeCell="H1" sqref="H1"/>
      <selection pane="bottomLeft" activeCell="A2" sqref="A2"/>
      <selection pane="bottomRight" activeCell="E96" sqref="E96"/>
    </sheetView>
  </sheetViews>
  <sheetFormatPr baseColWidth="10" defaultColWidth="9.1640625" defaultRowHeight="15" x14ac:dyDescent="0.2"/>
  <cols>
    <col min="1" max="1" width="20.5" style="2" bestFit="1" customWidth="1"/>
    <col min="2" max="3" width="9.1640625" style="1"/>
    <col min="4" max="4" width="10.6640625" style="1" customWidth="1"/>
    <col min="5" max="11" width="9.1640625" style="1"/>
    <col min="12" max="12" width="9.1640625" style="30"/>
    <col min="13" max="13" width="9.1640625" style="1"/>
    <col min="14" max="14" width="9.1640625" style="33"/>
    <col min="15" max="15" width="12.1640625" style="1" customWidth="1"/>
    <col min="16" max="16" width="13.6640625" style="1" customWidth="1"/>
    <col min="17" max="17" width="10.33203125" style="36" customWidth="1"/>
    <col min="18" max="16384" width="9.1640625" style="1"/>
  </cols>
  <sheetData>
    <row r="1" spans="1:18" s="5" customFormat="1" ht="32" x14ac:dyDescent="0.2">
      <c r="A1" s="6"/>
      <c r="B1" s="6" t="s">
        <v>5</v>
      </c>
      <c r="C1" s="6" t="s">
        <v>6</v>
      </c>
      <c r="D1" s="6" t="s">
        <v>7</v>
      </c>
      <c r="E1" s="6" t="s">
        <v>8</v>
      </c>
      <c r="F1" s="6" t="s">
        <v>9</v>
      </c>
      <c r="G1" s="19" t="s">
        <v>137</v>
      </c>
      <c r="H1" s="19" t="s">
        <v>138</v>
      </c>
      <c r="I1" s="19" t="s">
        <v>139</v>
      </c>
      <c r="J1" s="20"/>
      <c r="K1" s="6" t="s">
        <v>10</v>
      </c>
      <c r="L1" s="28" t="s">
        <v>11</v>
      </c>
      <c r="M1" s="6" t="s">
        <v>29</v>
      </c>
      <c r="N1" s="31" t="s">
        <v>16</v>
      </c>
      <c r="O1" s="6" t="s">
        <v>17</v>
      </c>
      <c r="P1" s="6" t="s">
        <v>18</v>
      </c>
      <c r="Q1" s="34" t="s">
        <v>12</v>
      </c>
      <c r="R1" s="6" t="s">
        <v>13</v>
      </c>
    </row>
    <row r="2" spans="1:18" s="7" customFormat="1" x14ac:dyDescent="0.2">
      <c r="A2" s="23" t="s">
        <v>104</v>
      </c>
      <c r="B2" s="7">
        <v>1</v>
      </c>
      <c r="C2" s="8">
        <v>0.56944444444444442</v>
      </c>
      <c r="D2" s="7" t="s">
        <v>14</v>
      </c>
      <c r="E2" s="7">
        <v>0.8</v>
      </c>
      <c r="F2" s="7">
        <v>0.8</v>
      </c>
      <c r="G2" s="7">
        <f t="shared" ref="G2:G65" si="0">F2/E2</f>
        <v>1</v>
      </c>
      <c r="H2" s="7">
        <f t="shared" ref="H2:H65" si="1">F2*(F2/E2)</f>
        <v>0.8</v>
      </c>
      <c r="I2" s="7">
        <f t="shared" ref="I2:I65" si="2">E2-F2</f>
        <v>0</v>
      </c>
      <c r="J2" s="7">
        <f t="shared" ref="J2:J65" si="3">(F2/E2)+F2</f>
        <v>1.8</v>
      </c>
      <c r="K2" s="7">
        <v>0.8</v>
      </c>
      <c r="L2" s="29">
        <v>14.88</v>
      </c>
      <c r="M2" s="7">
        <v>115.5</v>
      </c>
      <c r="N2" s="32">
        <v>11.7</v>
      </c>
      <c r="O2" s="7">
        <v>170</v>
      </c>
      <c r="P2" s="7">
        <v>137</v>
      </c>
      <c r="Q2" s="35">
        <v>0.08</v>
      </c>
      <c r="R2" s="7">
        <v>8.16</v>
      </c>
    </row>
    <row r="3" spans="1:18" s="7" customFormat="1" x14ac:dyDescent="0.2">
      <c r="A3" s="23" t="s">
        <v>104</v>
      </c>
      <c r="B3" s="7">
        <v>1</v>
      </c>
      <c r="D3" s="7" t="s">
        <v>14</v>
      </c>
      <c r="E3" s="7">
        <v>0.8</v>
      </c>
      <c r="F3" s="7">
        <v>0.8</v>
      </c>
      <c r="G3" s="7">
        <f t="shared" si="0"/>
        <v>1</v>
      </c>
      <c r="H3" s="7">
        <f t="shared" si="1"/>
        <v>0.8</v>
      </c>
      <c r="I3" s="7">
        <f t="shared" si="2"/>
        <v>0</v>
      </c>
      <c r="J3" s="7">
        <f t="shared" si="3"/>
        <v>1.8</v>
      </c>
      <c r="K3" s="7">
        <v>0.6</v>
      </c>
      <c r="L3" s="29">
        <v>14.78</v>
      </c>
      <c r="M3" s="7">
        <v>116</v>
      </c>
      <c r="N3" s="32">
        <v>11.76</v>
      </c>
      <c r="O3" s="7">
        <v>170</v>
      </c>
      <c r="P3" s="7">
        <v>136</v>
      </c>
      <c r="Q3" s="35">
        <v>0.08</v>
      </c>
      <c r="R3" s="7">
        <v>8.02</v>
      </c>
    </row>
    <row r="4" spans="1:18" s="7" customFormat="1" x14ac:dyDescent="0.2">
      <c r="A4" s="23" t="s">
        <v>104</v>
      </c>
      <c r="B4" s="7">
        <v>1</v>
      </c>
      <c r="D4" s="7" t="s">
        <v>14</v>
      </c>
      <c r="E4" s="7">
        <v>0.8</v>
      </c>
      <c r="F4" s="7">
        <v>0.8</v>
      </c>
      <c r="G4" s="7">
        <f t="shared" si="0"/>
        <v>1</v>
      </c>
      <c r="H4" s="7">
        <f t="shared" si="1"/>
        <v>0.8</v>
      </c>
      <c r="I4" s="7">
        <f t="shared" si="2"/>
        <v>0</v>
      </c>
      <c r="J4" s="7">
        <f t="shared" si="3"/>
        <v>1.8</v>
      </c>
      <c r="K4" s="7">
        <v>0.4</v>
      </c>
      <c r="L4" s="29">
        <v>14.72</v>
      </c>
      <c r="M4" s="7">
        <v>115.3</v>
      </c>
      <c r="N4" s="32">
        <v>11.67</v>
      </c>
      <c r="O4" s="7">
        <v>171</v>
      </c>
      <c r="P4" s="7">
        <v>137</v>
      </c>
      <c r="Q4" s="35">
        <v>0.08</v>
      </c>
      <c r="R4" s="7">
        <v>8</v>
      </c>
    </row>
    <row r="5" spans="1:18" s="7" customFormat="1" x14ac:dyDescent="0.2">
      <c r="A5" s="23" t="s">
        <v>104</v>
      </c>
      <c r="B5" s="7">
        <v>1</v>
      </c>
      <c r="D5" s="7" t="s">
        <v>14</v>
      </c>
      <c r="E5" s="7">
        <v>0.8</v>
      </c>
      <c r="F5" s="7">
        <v>0.8</v>
      </c>
      <c r="G5" s="7">
        <f t="shared" si="0"/>
        <v>1</v>
      </c>
      <c r="H5" s="7">
        <f t="shared" si="1"/>
        <v>0.8</v>
      </c>
      <c r="I5" s="7">
        <f t="shared" si="2"/>
        <v>0</v>
      </c>
      <c r="J5" s="7">
        <f t="shared" si="3"/>
        <v>1.8</v>
      </c>
      <c r="K5" s="7">
        <v>0.2</v>
      </c>
      <c r="L5" s="29">
        <v>14.72</v>
      </c>
      <c r="M5" s="7">
        <v>114.5</v>
      </c>
      <c r="N5" s="32">
        <v>11.61</v>
      </c>
      <c r="O5" s="7">
        <v>171</v>
      </c>
      <c r="P5" s="7">
        <v>138</v>
      </c>
      <c r="Q5" s="35">
        <v>0.08</v>
      </c>
      <c r="R5" s="7">
        <v>7.96</v>
      </c>
    </row>
    <row r="6" spans="1:18" s="7" customFormat="1" x14ac:dyDescent="0.2">
      <c r="A6" s="23" t="s">
        <v>104</v>
      </c>
      <c r="B6" s="7">
        <v>1</v>
      </c>
      <c r="D6" s="7" t="s">
        <v>14</v>
      </c>
      <c r="E6" s="7">
        <v>0.8</v>
      </c>
      <c r="F6" s="7">
        <v>0.8</v>
      </c>
      <c r="G6" s="7">
        <f t="shared" si="0"/>
        <v>1</v>
      </c>
      <c r="H6" s="7">
        <f t="shared" si="1"/>
        <v>0.8</v>
      </c>
      <c r="I6" s="7">
        <f t="shared" si="2"/>
        <v>0</v>
      </c>
      <c r="J6" s="7">
        <f t="shared" si="3"/>
        <v>1.8</v>
      </c>
      <c r="K6" s="7">
        <v>0</v>
      </c>
      <c r="L6" s="29">
        <v>14.77</v>
      </c>
      <c r="M6" s="7">
        <v>115</v>
      </c>
      <c r="N6" s="32">
        <v>11.65</v>
      </c>
      <c r="O6" s="7">
        <v>170</v>
      </c>
      <c r="P6" s="7">
        <v>137</v>
      </c>
      <c r="Q6" s="35">
        <v>0.08</v>
      </c>
      <c r="R6" s="7">
        <v>7.94</v>
      </c>
    </row>
    <row r="7" spans="1:18" s="7" customFormat="1" x14ac:dyDescent="0.2">
      <c r="A7" s="23" t="s">
        <v>104</v>
      </c>
      <c r="B7" s="7">
        <v>2</v>
      </c>
      <c r="C7" s="8">
        <v>0.57986111111111105</v>
      </c>
      <c r="D7" s="7" t="s">
        <v>14</v>
      </c>
      <c r="E7" s="7">
        <v>2.2000000000000002</v>
      </c>
      <c r="F7" s="7">
        <v>2.2000000000000002</v>
      </c>
      <c r="G7" s="7">
        <f t="shared" si="0"/>
        <v>1</v>
      </c>
      <c r="H7" s="7">
        <f t="shared" si="1"/>
        <v>2.2000000000000002</v>
      </c>
      <c r="I7" s="7">
        <f t="shared" si="2"/>
        <v>0</v>
      </c>
      <c r="J7" s="7">
        <f t="shared" si="3"/>
        <v>3.2</v>
      </c>
      <c r="K7" s="7">
        <v>2.2000000000000002</v>
      </c>
      <c r="L7" s="29">
        <v>13.83</v>
      </c>
      <c r="M7" s="7">
        <v>113</v>
      </c>
      <c r="N7" s="32">
        <v>11.68</v>
      </c>
      <c r="O7" s="7">
        <v>167</v>
      </c>
      <c r="P7" s="7">
        <v>132</v>
      </c>
      <c r="Q7" s="35">
        <v>0.08</v>
      </c>
      <c r="R7" s="7">
        <v>7.95</v>
      </c>
    </row>
    <row r="8" spans="1:18" s="7" customFormat="1" x14ac:dyDescent="0.2">
      <c r="A8" s="23" t="s">
        <v>104</v>
      </c>
      <c r="B8" s="7">
        <v>2</v>
      </c>
      <c r="D8" s="7" t="s">
        <v>14</v>
      </c>
      <c r="E8" s="7">
        <v>2.2000000000000002</v>
      </c>
      <c r="F8" s="7">
        <v>2.2000000000000002</v>
      </c>
      <c r="G8" s="7">
        <f t="shared" si="0"/>
        <v>1</v>
      </c>
      <c r="H8" s="7">
        <f t="shared" si="1"/>
        <v>2.2000000000000002</v>
      </c>
      <c r="I8" s="7">
        <f t="shared" si="2"/>
        <v>0</v>
      </c>
      <c r="J8" s="7">
        <f t="shared" si="3"/>
        <v>3.2</v>
      </c>
      <c r="K8" s="7">
        <v>1.7</v>
      </c>
      <c r="L8" s="29">
        <v>13.83</v>
      </c>
      <c r="M8" s="7">
        <v>113.6</v>
      </c>
      <c r="N8" s="32">
        <v>11.75</v>
      </c>
      <c r="O8" s="7">
        <v>170</v>
      </c>
      <c r="P8" s="7">
        <v>134</v>
      </c>
      <c r="Q8" s="35">
        <v>0.08</v>
      </c>
      <c r="R8" s="7">
        <v>7.93</v>
      </c>
    </row>
    <row r="9" spans="1:18" s="7" customFormat="1" ht="15" customHeight="1" x14ac:dyDescent="0.2">
      <c r="A9" s="23" t="s">
        <v>104</v>
      </c>
      <c r="B9" s="7">
        <v>2</v>
      </c>
      <c r="D9" s="7" t="s">
        <v>14</v>
      </c>
      <c r="E9" s="7">
        <v>2.2000000000000002</v>
      </c>
      <c r="F9" s="7">
        <v>2.2000000000000002</v>
      </c>
      <c r="G9" s="7">
        <f t="shared" si="0"/>
        <v>1</v>
      </c>
      <c r="H9" s="7">
        <f t="shared" si="1"/>
        <v>2.2000000000000002</v>
      </c>
      <c r="I9" s="7">
        <f t="shared" si="2"/>
        <v>0</v>
      </c>
      <c r="J9" s="7">
        <f t="shared" si="3"/>
        <v>3.2</v>
      </c>
      <c r="K9" s="7">
        <v>1.1000000000000001</v>
      </c>
      <c r="L9" s="29">
        <v>13.83</v>
      </c>
      <c r="M9" s="7">
        <v>113.9</v>
      </c>
      <c r="N9" s="32">
        <v>11.79</v>
      </c>
      <c r="O9" s="7">
        <v>169</v>
      </c>
      <c r="P9" s="7">
        <v>133</v>
      </c>
      <c r="Q9" s="35">
        <v>0.08</v>
      </c>
      <c r="R9" s="7">
        <v>7.91</v>
      </c>
    </row>
    <row r="10" spans="1:18" s="7" customFormat="1" x14ac:dyDescent="0.2">
      <c r="A10" s="23" t="s">
        <v>104</v>
      </c>
      <c r="B10" s="7">
        <v>2</v>
      </c>
      <c r="D10" s="7" t="s">
        <v>14</v>
      </c>
      <c r="E10" s="7">
        <v>2.2000000000000002</v>
      </c>
      <c r="F10" s="7">
        <v>2.2000000000000002</v>
      </c>
      <c r="G10" s="7">
        <f t="shared" si="0"/>
        <v>1</v>
      </c>
      <c r="H10" s="7">
        <f t="shared" si="1"/>
        <v>2.2000000000000002</v>
      </c>
      <c r="I10" s="7">
        <f t="shared" si="2"/>
        <v>0</v>
      </c>
      <c r="J10" s="7">
        <f t="shared" si="3"/>
        <v>3.2</v>
      </c>
      <c r="K10" s="7">
        <v>0.6</v>
      </c>
      <c r="L10" s="29">
        <v>13.84</v>
      </c>
      <c r="M10" s="7">
        <v>113.8</v>
      </c>
      <c r="N10" s="32">
        <v>11.77</v>
      </c>
      <c r="O10" s="7">
        <v>167</v>
      </c>
      <c r="P10" s="7">
        <v>132</v>
      </c>
      <c r="Q10" s="35">
        <v>0.08</v>
      </c>
      <c r="R10" s="7">
        <v>7.91</v>
      </c>
    </row>
    <row r="11" spans="1:18" s="7" customFormat="1" x14ac:dyDescent="0.2">
      <c r="A11" s="23" t="s">
        <v>104</v>
      </c>
      <c r="B11" s="7">
        <v>2</v>
      </c>
      <c r="D11" s="7" t="s">
        <v>14</v>
      </c>
      <c r="E11" s="7">
        <v>2.2000000000000002</v>
      </c>
      <c r="F11" s="7">
        <v>2.2000000000000002</v>
      </c>
      <c r="G11" s="7">
        <f t="shared" si="0"/>
        <v>1</v>
      </c>
      <c r="H11" s="7">
        <f t="shared" si="1"/>
        <v>2.2000000000000002</v>
      </c>
      <c r="I11" s="7">
        <f t="shared" si="2"/>
        <v>0</v>
      </c>
      <c r="J11" s="7">
        <f t="shared" si="3"/>
        <v>3.2</v>
      </c>
      <c r="K11" s="7">
        <v>0</v>
      </c>
      <c r="L11" s="29">
        <v>13.8</v>
      </c>
      <c r="M11" s="7">
        <v>113.9</v>
      </c>
      <c r="N11" s="32">
        <v>11.77</v>
      </c>
      <c r="O11" s="7">
        <v>169</v>
      </c>
      <c r="P11" s="7">
        <v>133</v>
      </c>
      <c r="Q11" s="35">
        <v>0.08</v>
      </c>
      <c r="R11" s="7">
        <v>7.91</v>
      </c>
    </row>
    <row r="12" spans="1:18" s="7" customFormat="1" x14ac:dyDescent="0.2">
      <c r="A12" s="23" t="s">
        <v>104</v>
      </c>
      <c r="B12" s="7">
        <v>3</v>
      </c>
      <c r="C12" s="8">
        <v>0.58680555555555558</v>
      </c>
      <c r="D12" s="7" t="s">
        <v>14</v>
      </c>
      <c r="E12" s="7">
        <v>0.5</v>
      </c>
      <c r="F12" s="7">
        <v>0.5</v>
      </c>
      <c r="G12" s="7">
        <f t="shared" si="0"/>
        <v>1</v>
      </c>
      <c r="H12" s="7">
        <f t="shared" si="1"/>
        <v>0.5</v>
      </c>
      <c r="I12" s="7">
        <f t="shared" si="2"/>
        <v>0</v>
      </c>
      <c r="J12" s="7">
        <f t="shared" si="3"/>
        <v>1.5</v>
      </c>
      <c r="K12" s="7">
        <v>0.5</v>
      </c>
      <c r="L12" s="29">
        <v>12.78</v>
      </c>
      <c r="M12" s="7">
        <v>50.7</v>
      </c>
      <c r="N12" s="32">
        <v>5.31</v>
      </c>
      <c r="O12" s="7">
        <v>198</v>
      </c>
      <c r="P12" s="7">
        <v>152</v>
      </c>
      <c r="Q12" s="35">
        <v>0.09</v>
      </c>
      <c r="R12" s="7">
        <v>7.86</v>
      </c>
    </row>
    <row r="13" spans="1:18" s="7" customFormat="1" x14ac:dyDescent="0.2">
      <c r="A13" s="23" t="s">
        <v>104</v>
      </c>
      <c r="B13" s="7">
        <v>3</v>
      </c>
      <c r="D13" s="7" t="s">
        <v>14</v>
      </c>
      <c r="E13" s="7">
        <v>0.5</v>
      </c>
      <c r="F13" s="7">
        <v>0.5</v>
      </c>
      <c r="G13" s="7">
        <f t="shared" si="0"/>
        <v>1</v>
      </c>
      <c r="H13" s="7">
        <f t="shared" si="1"/>
        <v>0.5</v>
      </c>
      <c r="I13" s="7">
        <f t="shared" si="2"/>
        <v>0</v>
      </c>
      <c r="J13" s="7">
        <f t="shared" si="3"/>
        <v>1.5</v>
      </c>
      <c r="K13" s="7">
        <v>0.3</v>
      </c>
      <c r="L13" s="29">
        <v>13.4</v>
      </c>
      <c r="M13" s="7">
        <v>64.400000000000006</v>
      </c>
      <c r="N13" s="32">
        <v>6.72</v>
      </c>
      <c r="O13" s="7">
        <v>189</v>
      </c>
      <c r="P13" s="7">
        <v>147</v>
      </c>
      <c r="Q13" s="35">
        <v>0.09</v>
      </c>
      <c r="R13" s="7">
        <v>7.58</v>
      </c>
    </row>
    <row r="14" spans="1:18" s="7" customFormat="1" x14ac:dyDescent="0.2">
      <c r="A14" s="23" t="s">
        <v>104</v>
      </c>
      <c r="B14" s="7">
        <v>3</v>
      </c>
      <c r="D14" s="7" t="s">
        <v>14</v>
      </c>
      <c r="E14" s="7">
        <v>0.5</v>
      </c>
      <c r="F14" s="7">
        <v>0.5</v>
      </c>
      <c r="G14" s="7">
        <f t="shared" si="0"/>
        <v>1</v>
      </c>
      <c r="H14" s="7">
        <f t="shared" si="1"/>
        <v>0.5</v>
      </c>
      <c r="I14" s="7">
        <f t="shared" si="2"/>
        <v>0</v>
      </c>
      <c r="J14" s="7">
        <f t="shared" si="3"/>
        <v>1.5</v>
      </c>
      <c r="K14" s="7">
        <v>0</v>
      </c>
      <c r="L14" s="29">
        <v>16.3</v>
      </c>
      <c r="M14" s="7">
        <v>88.7</v>
      </c>
      <c r="N14" s="32">
        <v>8.69</v>
      </c>
      <c r="O14" s="7">
        <v>176</v>
      </c>
      <c r="P14" s="7">
        <v>146</v>
      </c>
      <c r="Q14" s="35">
        <v>0.08</v>
      </c>
      <c r="R14" s="7">
        <v>7.55</v>
      </c>
    </row>
    <row r="15" spans="1:18" s="7" customFormat="1" x14ac:dyDescent="0.2">
      <c r="A15" s="23" t="s">
        <v>59</v>
      </c>
      <c r="B15" s="7">
        <v>1</v>
      </c>
      <c r="C15" s="8">
        <v>0.625</v>
      </c>
      <c r="D15" s="7" t="s">
        <v>14</v>
      </c>
      <c r="E15" s="7">
        <v>0.8</v>
      </c>
      <c r="F15" s="7">
        <v>0.8</v>
      </c>
      <c r="G15" s="7">
        <f t="shared" si="0"/>
        <v>1</v>
      </c>
      <c r="H15" s="7">
        <f t="shared" si="1"/>
        <v>0.8</v>
      </c>
      <c r="I15" s="7">
        <f t="shared" si="2"/>
        <v>0</v>
      </c>
      <c r="J15" s="7">
        <f t="shared" si="3"/>
        <v>1.8</v>
      </c>
      <c r="K15" s="7">
        <v>0.8</v>
      </c>
      <c r="L15" s="29">
        <v>19.309999999999999</v>
      </c>
      <c r="M15" s="7">
        <v>165.7</v>
      </c>
      <c r="N15" s="32">
        <v>12.79</v>
      </c>
      <c r="O15" s="7">
        <v>46608</v>
      </c>
      <c r="P15" s="7">
        <v>41478</v>
      </c>
      <c r="Q15" s="35">
        <v>30.3</v>
      </c>
    </row>
    <row r="16" spans="1:18" s="7" customFormat="1" x14ac:dyDescent="0.2">
      <c r="A16" s="23" t="s">
        <v>59</v>
      </c>
      <c r="B16" s="7">
        <v>1</v>
      </c>
      <c r="D16" s="7" t="s">
        <v>14</v>
      </c>
      <c r="E16" s="7">
        <v>0.8</v>
      </c>
      <c r="F16" s="7">
        <v>0.8</v>
      </c>
      <c r="G16" s="7">
        <f t="shared" si="0"/>
        <v>1</v>
      </c>
      <c r="H16" s="7">
        <f t="shared" si="1"/>
        <v>0.8</v>
      </c>
      <c r="I16" s="7">
        <f t="shared" si="2"/>
        <v>0</v>
      </c>
      <c r="J16" s="7">
        <f t="shared" si="3"/>
        <v>1.8</v>
      </c>
      <c r="K16" s="7">
        <v>0.6</v>
      </c>
      <c r="L16" s="29">
        <v>19.239999999999998</v>
      </c>
      <c r="M16" s="7">
        <v>159.30000000000001</v>
      </c>
      <c r="N16" s="32">
        <v>12.28</v>
      </c>
      <c r="O16" s="7">
        <v>46535</v>
      </c>
      <c r="P16" s="7">
        <v>41427</v>
      </c>
      <c r="Q16" s="35">
        <v>30.28</v>
      </c>
    </row>
    <row r="17" spans="1:19" s="7" customFormat="1" x14ac:dyDescent="0.2">
      <c r="A17" s="23" t="s">
        <v>59</v>
      </c>
      <c r="B17" s="7">
        <v>1</v>
      </c>
      <c r="D17" s="7" t="s">
        <v>14</v>
      </c>
      <c r="E17" s="7">
        <v>0.8</v>
      </c>
      <c r="F17" s="7">
        <v>0.8</v>
      </c>
      <c r="G17" s="7">
        <f t="shared" si="0"/>
        <v>1</v>
      </c>
      <c r="H17" s="7">
        <f t="shared" si="1"/>
        <v>0.8</v>
      </c>
      <c r="I17" s="7">
        <f t="shared" si="2"/>
        <v>0</v>
      </c>
      <c r="J17" s="7">
        <f t="shared" si="3"/>
        <v>1.8</v>
      </c>
      <c r="K17" s="7">
        <v>0.4</v>
      </c>
      <c r="L17" s="29">
        <v>19.97</v>
      </c>
      <c r="M17" s="7">
        <v>222</v>
      </c>
      <c r="N17" s="32">
        <v>17.98</v>
      </c>
      <c r="O17" s="7">
        <v>44972</v>
      </c>
      <c r="P17" s="7">
        <v>40760</v>
      </c>
      <c r="Q17" s="35">
        <v>29.18</v>
      </c>
    </row>
    <row r="18" spans="1:19" s="7" customFormat="1" ht="15" customHeight="1" x14ac:dyDescent="0.2">
      <c r="A18" s="23" t="s">
        <v>59</v>
      </c>
      <c r="B18" s="7">
        <v>1</v>
      </c>
      <c r="D18" s="7" t="s">
        <v>14</v>
      </c>
      <c r="E18" s="7">
        <v>0.8</v>
      </c>
      <c r="F18" s="7">
        <v>0.8</v>
      </c>
      <c r="G18" s="7">
        <f t="shared" si="0"/>
        <v>1</v>
      </c>
      <c r="H18" s="7">
        <f t="shared" si="1"/>
        <v>0.8</v>
      </c>
      <c r="I18" s="7">
        <f t="shared" si="2"/>
        <v>0</v>
      </c>
      <c r="J18" s="7">
        <f t="shared" si="3"/>
        <v>1.8</v>
      </c>
      <c r="K18" s="7">
        <v>0.2</v>
      </c>
      <c r="L18" s="29">
        <v>20.85</v>
      </c>
      <c r="M18" s="7">
        <v>135.1</v>
      </c>
      <c r="N18" s="32">
        <v>10.67</v>
      </c>
      <c r="O18" s="7">
        <v>34500</v>
      </c>
      <c r="P18" s="7">
        <v>31600</v>
      </c>
      <c r="Q18" s="35">
        <v>20.92</v>
      </c>
    </row>
    <row r="19" spans="1:19" s="7" customFormat="1" x14ac:dyDescent="0.2">
      <c r="A19" s="23" t="s">
        <v>59</v>
      </c>
      <c r="B19" s="7">
        <v>1</v>
      </c>
      <c r="D19" s="7" t="s">
        <v>14</v>
      </c>
      <c r="E19" s="7">
        <v>0.8</v>
      </c>
      <c r="F19" s="7">
        <v>0.8</v>
      </c>
      <c r="G19" s="7">
        <f t="shared" si="0"/>
        <v>1</v>
      </c>
      <c r="H19" s="7">
        <f t="shared" si="1"/>
        <v>0.8</v>
      </c>
      <c r="I19" s="7">
        <f t="shared" si="2"/>
        <v>0</v>
      </c>
      <c r="J19" s="7">
        <f t="shared" si="3"/>
        <v>1.8</v>
      </c>
      <c r="K19" s="7">
        <v>0</v>
      </c>
      <c r="L19" s="29">
        <v>21.9</v>
      </c>
      <c r="M19" s="7">
        <v>122.5</v>
      </c>
      <c r="N19" s="32">
        <v>9.81</v>
      </c>
      <c r="O19" s="7">
        <v>25300</v>
      </c>
      <c r="P19" s="7">
        <v>23780</v>
      </c>
      <c r="Q19" s="35">
        <v>15.42</v>
      </c>
    </row>
    <row r="20" spans="1:19" s="7" customFormat="1" x14ac:dyDescent="0.2">
      <c r="A20" s="23" t="s">
        <v>59</v>
      </c>
      <c r="B20" s="7">
        <v>2</v>
      </c>
      <c r="C20" s="10">
        <v>0.64236111111111105</v>
      </c>
      <c r="D20" s="7" t="s">
        <v>14</v>
      </c>
      <c r="E20" s="7">
        <v>0.6</v>
      </c>
      <c r="F20" s="7">
        <v>0.6</v>
      </c>
      <c r="G20" s="7">
        <f t="shared" si="0"/>
        <v>1</v>
      </c>
      <c r="H20" s="7">
        <f t="shared" si="1"/>
        <v>0.6</v>
      </c>
      <c r="I20" s="7">
        <f t="shared" si="2"/>
        <v>0</v>
      </c>
      <c r="J20" s="7">
        <f t="shared" si="3"/>
        <v>1.6</v>
      </c>
      <c r="K20" s="7">
        <v>0.6</v>
      </c>
      <c r="L20" s="29">
        <v>20.63</v>
      </c>
      <c r="M20" s="7">
        <v>312.5</v>
      </c>
      <c r="N20" s="32">
        <v>23.05</v>
      </c>
      <c r="O20" s="7">
        <v>45300</v>
      </c>
      <c r="P20" s="7">
        <v>41400</v>
      </c>
      <c r="Q20" s="35">
        <v>29.3</v>
      </c>
    </row>
    <row r="21" spans="1:19" s="7" customFormat="1" x14ac:dyDescent="0.2">
      <c r="A21" s="23" t="s">
        <v>59</v>
      </c>
      <c r="B21" s="7">
        <v>2</v>
      </c>
      <c r="D21" s="7" t="s">
        <v>14</v>
      </c>
      <c r="E21" s="7">
        <v>0.6</v>
      </c>
      <c r="F21" s="7">
        <v>0.6</v>
      </c>
      <c r="G21" s="7">
        <f t="shared" si="0"/>
        <v>1</v>
      </c>
      <c r="H21" s="7">
        <f t="shared" si="1"/>
        <v>0.6</v>
      </c>
      <c r="I21" s="7">
        <f t="shared" si="2"/>
        <v>0</v>
      </c>
      <c r="J21" s="7">
        <f t="shared" si="3"/>
        <v>1.6</v>
      </c>
      <c r="K21" s="7">
        <v>0.5</v>
      </c>
      <c r="L21" s="29">
        <v>20.85</v>
      </c>
      <c r="M21" s="7">
        <v>334.1</v>
      </c>
      <c r="N21" s="32">
        <v>25.26</v>
      </c>
      <c r="O21" s="7">
        <v>44435</v>
      </c>
      <c r="P21" s="7">
        <v>40978</v>
      </c>
      <c r="Q21" s="35">
        <v>28.82</v>
      </c>
    </row>
    <row r="22" spans="1:19" s="7" customFormat="1" x14ac:dyDescent="0.2">
      <c r="A22" s="23" t="s">
        <v>59</v>
      </c>
      <c r="B22" s="7">
        <v>2</v>
      </c>
      <c r="D22" s="7" t="s">
        <v>14</v>
      </c>
      <c r="E22" s="7">
        <v>0.6</v>
      </c>
      <c r="F22" s="7">
        <v>0.6</v>
      </c>
      <c r="G22" s="7">
        <f t="shared" si="0"/>
        <v>1</v>
      </c>
      <c r="H22" s="7">
        <f t="shared" si="1"/>
        <v>0.6</v>
      </c>
      <c r="I22" s="7">
        <f t="shared" si="2"/>
        <v>0</v>
      </c>
      <c r="J22" s="7">
        <f t="shared" si="3"/>
        <v>1.6</v>
      </c>
      <c r="K22" s="7">
        <v>0.4</v>
      </c>
      <c r="L22" s="29">
        <v>21.1</v>
      </c>
      <c r="M22" s="7">
        <v>238.5</v>
      </c>
      <c r="N22" s="32">
        <v>18.52</v>
      </c>
      <c r="O22" s="7">
        <v>34822</v>
      </c>
      <c r="P22" s="7">
        <v>32500</v>
      </c>
      <c r="Q22" s="35">
        <v>21.7</v>
      </c>
    </row>
    <row r="23" spans="1:19" s="7" customFormat="1" x14ac:dyDescent="0.2">
      <c r="A23" s="23" t="s">
        <v>59</v>
      </c>
      <c r="B23" s="7">
        <v>2</v>
      </c>
      <c r="D23" s="7" t="s">
        <v>14</v>
      </c>
      <c r="E23" s="7">
        <v>0.6</v>
      </c>
      <c r="F23" s="7">
        <v>0.6</v>
      </c>
      <c r="G23" s="7">
        <f t="shared" si="0"/>
        <v>1</v>
      </c>
      <c r="H23" s="7">
        <f t="shared" si="1"/>
        <v>0.6</v>
      </c>
      <c r="I23" s="7">
        <f t="shared" si="2"/>
        <v>0</v>
      </c>
      <c r="J23" s="7">
        <f t="shared" si="3"/>
        <v>1.6</v>
      </c>
      <c r="K23" s="7">
        <v>0.3</v>
      </c>
      <c r="L23" s="29">
        <v>20.95</v>
      </c>
      <c r="M23" s="7">
        <v>180.5</v>
      </c>
      <c r="N23" s="32">
        <v>15.45</v>
      </c>
      <c r="O23" s="7">
        <v>16400</v>
      </c>
      <c r="P23" s="7">
        <v>15782</v>
      </c>
      <c r="Q23" s="35">
        <v>11.46</v>
      </c>
    </row>
    <row r="24" spans="1:19" s="7" customFormat="1" x14ac:dyDescent="0.2">
      <c r="A24" s="23" t="s">
        <v>59</v>
      </c>
      <c r="B24" s="7">
        <v>2</v>
      </c>
      <c r="D24" s="7" t="s">
        <v>14</v>
      </c>
      <c r="E24" s="7">
        <v>0.6</v>
      </c>
      <c r="F24" s="7">
        <v>0.6</v>
      </c>
      <c r="G24" s="7">
        <f t="shared" si="0"/>
        <v>1</v>
      </c>
      <c r="H24" s="7">
        <f t="shared" si="1"/>
        <v>0.6</v>
      </c>
      <c r="I24" s="7">
        <f t="shared" si="2"/>
        <v>0</v>
      </c>
      <c r="J24" s="7">
        <f t="shared" si="3"/>
        <v>1.6</v>
      </c>
      <c r="K24" s="7">
        <v>0.1</v>
      </c>
      <c r="L24" s="29">
        <v>20.48</v>
      </c>
      <c r="M24" s="7">
        <v>126</v>
      </c>
      <c r="N24" s="32">
        <v>10.31</v>
      </c>
      <c r="O24" s="7">
        <v>12200</v>
      </c>
      <c r="P24" s="7">
        <v>11200</v>
      </c>
      <c r="Q24" s="35">
        <v>7.02</v>
      </c>
    </row>
    <row r="25" spans="1:19" s="7" customFormat="1" x14ac:dyDescent="0.2">
      <c r="A25" s="22" t="s">
        <v>59</v>
      </c>
      <c r="B25" s="25">
        <v>3</v>
      </c>
      <c r="C25" s="9">
        <v>0.65694444444444444</v>
      </c>
      <c r="D25" s="25" t="s">
        <v>14</v>
      </c>
      <c r="E25" s="25">
        <v>0.55000000000000004</v>
      </c>
      <c r="F25" s="25">
        <v>0.45</v>
      </c>
      <c r="G25" s="25">
        <f t="shared" si="0"/>
        <v>0.81818181818181812</v>
      </c>
      <c r="H25" s="25">
        <f t="shared" si="1"/>
        <v>0.36818181818181817</v>
      </c>
      <c r="I25" s="25">
        <f t="shared" si="2"/>
        <v>0.10000000000000003</v>
      </c>
      <c r="J25" s="7">
        <f t="shared" si="3"/>
        <v>1.2681818181818181</v>
      </c>
      <c r="K25" s="25">
        <v>0.55000000000000004</v>
      </c>
      <c r="L25" s="29">
        <v>20.85</v>
      </c>
      <c r="M25" s="25">
        <v>416.5</v>
      </c>
      <c r="N25" s="32">
        <v>31.2</v>
      </c>
      <c r="O25" s="25">
        <v>44000</v>
      </c>
      <c r="P25" s="25">
        <v>40700</v>
      </c>
      <c r="Q25" s="35">
        <v>28.56</v>
      </c>
      <c r="R25" s="25"/>
      <c r="S25" s="25"/>
    </row>
    <row r="26" spans="1:19" s="7" customFormat="1" x14ac:dyDescent="0.2">
      <c r="A26" s="22" t="s">
        <v>59</v>
      </c>
      <c r="B26" s="25">
        <v>3</v>
      </c>
      <c r="C26" s="25"/>
      <c r="D26" s="25" t="s">
        <v>14</v>
      </c>
      <c r="E26" s="25">
        <v>0.55000000000000004</v>
      </c>
      <c r="F26" s="25">
        <v>0.45</v>
      </c>
      <c r="G26" s="25">
        <f t="shared" si="0"/>
        <v>0.81818181818181812</v>
      </c>
      <c r="H26" s="25">
        <f t="shared" si="1"/>
        <v>0.36818181818181817</v>
      </c>
      <c r="I26" s="25">
        <f t="shared" si="2"/>
        <v>0.10000000000000003</v>
      </c>
      <c r="J26" s="7">
        <f t="shared" si="3"/>
        <v>1.2681818181818181</v>
      </c>
      <c r="K26" s="25">
        <v>0.45</v>
      </c>
      <c r="L26" s="29">
        <v>21.16</v>
      </c>
      <c r="M26" s="25">
        <v>386</v>
      </c>
      <c r="N26" s="32">
        <v>29.6</v>
      </c>
      <c r="O26" s="25">
        <v>43611</v>
      </c>
      <c r="P26" s="25">
        <v>40178</v>
      </c>
      <c r="Q26" s="35">
        <v>28.15</v>
      </c>
      <c r="R26" s="25"/>
      <c r="S26" s="25"/>
    </row>
    <row r="27" spans="1:19" s="7" customFormat="1" x14ac:dyDescent="0.2">
      <c r="A27" s="22" t="s">
        <v>59</v>
      </c>
      <c r="B27" s="25">
        <v>3</v>
      </c>
      <c r="C27" s="25"/>
      <c r="D27" s="25" t="s">
        <v>14</v>
      </c>
      <c r="E27" s="25">
        <v>0.55000000000000004</v>
      </c>
      <c r="F27" s="25">
        <v>0.45</v>
      </c>
      <c r="G27" s="25">
        <f t="shared" si="0"/>
        <v>0.81818181818181812</v>
      </c>
      <c r="H27" s="25">
        <f t="shared" si="1"/>
        <v>0.36818181818181817</v>
      </c>
      <c r="I27" s="25">
        <f t="shared" si="2"/>
        <v>0.10000000000000003</v>
      </c>
      <c r="J27" s="7">
        <f t="shared" si="3"/>
        <v>1.2681818181818181</v>
      </c>
      <c r="K27" s="25">
        <v>0.35</v>
      </c>
      <c r="L27" s="29">
        <v>21.4</v>
      </c>
      <c r="M27" s="25">
        <v>356.9</v>
      </c>
      <c r="N27" s="32">
        <v>27.27</v>
      </c>
      <c r="O27" s="25">
        <v>40200</v>
      </c>
      <c r="P27" s="25">
        <v>37000</v>
      </c>
      <c r="Q27" s="35">
        <v>25</v>
      </c>
      <c r="R27" s="25"/>
      <c r="S27" s="25"/>
    </row>
    <row r="28" spans="1:19" s="7" customFormat="1" x14ac:dyDescent="0.2">
      <c r="A28" s="22" t="s">
        <v>59</v>
      </c>
      <c r="B28" s="25">
        <v>3</v>
      </c>
      <c r="C28" s="25"/>
      <c r="D28" s="25" t="s">
        <v>14</v>
      </c>
      <c r="E28" s="25">
        <v>0.55000000000000004</v>
      </c>
      <c r="F28" s="25">
        <v>0.45</v>
      </c>
      <c r="G28" s="25">
        <f t="shared" si="0"/>
        <v>0.81818181818181812</v>
      </c>
      <c r="H28" s="25">
        <f t="shared" si="1"/>
        <v>0.36818181818181817</v>
      </c>
      <c r="I28" s="25">
        <f t="shared" si="2"/>
        <v>0.10000000000000003</v>
      </c>
      <c r="J28" s="7">
        <f t="shared" si="3"/>
        <v>1.2681818181818181</v>
      </c>
      <c r="K28" s="25">
        <v>0.25</v>
      </c>
      <c r="L28" s="29">
        <v>21.35</v>
      </c>
      <c r="M28" s="25">
        <v>270</v>
      </c>
      <c r="N28" s="32">
        <v>21.65</v>
      </c>
      <c r="O28" s="25">
        <v>9000</v>
      </c>
      <c r="P28" s="25">
        <v>7908</v>
      </c>
      <c r="Q28" s="35">
        <v>11.77</v>
      </c>
      <c r="R28" s="25"/>
      <c r="S28" s="25"/>
    </row>
    <row r="29" spans="1:19" s="7" customFormat="1" x14ac:dyDescent="0.2">
      <c r="A29" s="22" t="s">
        <v>59</v>
      </c>
      <c r="B29" s="25">
        <v>3</v>
      </c>
      <c r="C29" s="25"/>
      <c r="D29" s="25" t="s">
        <v>14</v>
      </c>
      <c r="E29" s="25">
        <v>0.55000000000000004</v>
      </c>
      <c r="F29" s="25">
        <v>0.45</v>
      </c>
      <c r="G29" s="25">
        <f t="shared" si="0"/>
        <v>0.81818181818181812</v>
      </c>
      <c r="H29" s="25">
        <f t="shared" si="1"/>
        <v>0.36818181818181817</v>
      </c>
      <c r="I29" s="25">
        <f t="shared" si="2"/>
        <v>0.10000000000000003</v>
      </c>
      <c r="J29" s="7">
        <f t="shared" si="3"/>
        <v>1.2681818181818181</v>
      </c>
      <c r="K29" s="25">
        <v>0.1</v>
      </c>
      <c r="L29" s="29">
        <v>21.33</v>
      </c>
      <c r="M29" s="25">
        <v>145.19999999999999</v>
      </c>
      <c r="N29" s="32">
        <v>12.25</v>
      </c>
      <c r="O29" s="25">
        <v>4004</v>
      </c>
      <c r="P29" s="25">
        <v>3703</v>
      </c>
      <c r="Q29" s="35">
        <v>2.1</v>
      </c>
      <c r="R29" s="25"/>
      <c r="S29" s="25"/>
    </row>
    <row r="30" spans="1:19" s="7" customFormat="1" x14ac:dyDescent="0.2">
      <c r="A30" s="23" t="s">
        <v>59</v>
      </c>
      <c r="B30" s="7">
        <v>4</v>
      </c>
      <c r="C30" s="8">
        <v>0.66666666666666663</v>
      </c>
      <c r="D30" s="7" t="s">
        <v>14</v>
      </c>
      <c r="E30" s="7">
        <v>0.4</v>
      </c>
      <c r="F30" s="7">
        <v>0.4</v>
      </c>
      <c r="G30" s="7">
        <f t="shared" si="0"/>
        <v>1</v>
      </c>
      <c r="H30" s="7">
        <f t="shared" si="1"/>
        <v>0.4</v>
      </c>
      <c r="I30" s="7">
        <f t="shared" si="2"/>
        <v>0</v>
      </c>
      <c r="J30" s="7">
        <f t="shared" si="3"/>
        <v>1.4</v>
      </c>
      <c r="K30" s="7">
        <v>0.4</v>
      </c>
      <c r="L30" s="29">
        <v>23.42</v>
      </c>
      <c r="M30" s="7">
        <v>559.20000000000005</v>
      </c>
      <c r="N30" s="32">
        <v>40.520000000000003</v>
      </c>
      <c r="O30" s="7">
        <v>42276</v>
      </c>
      <c r="P30" s="7">
        <v>41200</v>
      </c>
      <c r="Q30" s="35">
        <v>25.33</v>
      </c>
    </row>
    <row r="31" spans="1:19" s="7" customFormat="1" x14ac:dyDescent="0.2">
      <c r="A31" s="23" t="s">
        <v>59</v>
      </c>
      <c r="B31" s="7">
        <v>4</v>
      </c>
      <c r="D31" s="7" t="s">
        <v>14</v>
      </c>
      <c r="E31" s="7">
        <v>0.4</v>
      </c>
      <c r="F31" s="7">
        <v>0.4</v>
      </c>
      <c r="G31" s="7">
        <f t="shared" si="0"/>
        <v>1</v>
      </c>
      <c r="H31" s="7">
        <f t="shared" si="1"/>
        <v>0.4</v>
      </c>
      <c r="I31" s="7">
        <f t="shared" si="2"/>
        <v>0</v>
      </c>
      <c r="J31" s="7">
        <f t="shared" si="3"/>
        <v>1.4</v>
      </c>
      <c r="K31" s="7">
        <v>0.2</v>
      </c>
      <c r="L31" s="29">
        <v>20.7</v>
      </c>
      <c r="M31" s="7">
        <v>150.69999999999999</v>
      </c>
      <c r="N31" s="32">
        <v>13.04</v>
      </c>
      <c r="O31" s="7">
        <v>5670</v>
      </c>
      <c r="P31" s="7">
        <v>5000</v>
      </c>
      <c r="Q31" s="35">
        <v>2.4300000000000002</v>
      </c>
    </row>
    <row r="32" spans="1:19" s="7" customFormat="1" x14ac:dyDescent="0.2">
      <c r="A32" s="23" t="s">
        <v>59</v>
      </c>
      <c r="B32" s="7">
        <v>4</v>
      </c>
      <c r="D32" s="7" t="s">
        <v>14</v>
      </c>
      <c r="E32" s="7">
        <v>0.4</v>
      </c>
      <c r="F32" s="7">
        <v>0.4</v>
      </c>
      <c r="G32" s="7">
        <f t="shared" si="0"/>
        <v>1</v>
      </c>
      <c r="H32" s="7">
        <f t="shared" si="1"/>
        <v>0.4</v>
      </c>
      <c r="I32" s="7">
        <f t="shared" si="2"/>
        <v>0</v>
      </c>
      <c r="J32" s="7">
        <f t="shared" si="3"/>
        <v>1.4</v>
      </c>
      <c r="K32" s="7">
        <v>0</v>
      </c>
      <c r="L32" s="29">
        <v>20.25</v>
      </c>
      <c r="M32" s="7">
        <v>119.7</v>
      </c>
      <c r="N32" s="32">
        <v>10.64</v>
      </c>
      <c r="O32" s="7">
        <v>2608</v>
      </c>
      <c r="P32" s="7">
        <v>2388</v>
      </c>
      <c r="Q32" s="35">
        <v>1.36</v>
      </c>
    </row>
    <row r="33" spans="1:19" s="7" customFormat="1" ht="15" customHeight="1" x14ac:dyDescent="0.2">
      <c r="A33" s="23" t="s">
        <v>72</v>
      </c>
      <c r="B33" s="7">
        <v>1</v>
      </c>
      <c r="C33" s="8">
        <v>0.54861111111111105</v>
      </c>
      <c r="D33" s="7" t="s">
        <v>14</v>
      </c>
      <c r="E33" s="7">
        <v>1</v>
      </c>
      <c r="F33" s="7">
        <v>1</v>
      </c>
      <c r="G33" s="7">
        <f t="shared" si="0"/>
        <v>1</v>
      </c>
      <c r="H33" s="7">
        <f t="shared" si="1"/>
        <v>1</v>
      </c>
      <c r="I33" s="7">
        <f t="shared" si="2"/>
        <v>0</v>
      </c>
      <c r="J33" s="7">
        <f t="shared" si="3"/>
        <v>2</v>
      </c>
      <c r="K33" s="7" t="s">
        <v>49</v>
      </c>
      <c r="L33" s="29">
        <v>16.57</v>
      </c>
      <c r="M33" s="7">
        <v>93.4</v>
      </c>
      <c r="N33" s="32">
        <v>9.23</v>
      </c>
      <c r="O33" s="7">
        <v>412</v>
      </c>
      <c r="P33" s="7">
        <v>346</v>
      </c>
      <c r="Q33" s="35">
        <v>0.2</v>
      </c>
      <c r="S33" s="7" t="s">
        <v>77</v>
      </c>
    </row>
    <row r="34" spans="1:19" s="7" customFormat="1" x14ac:dyDescent="0.2">
      <c r="A34" s="12" t="s">
        <v>72</v>
      </c>
      <c r="B34" s="7">
        <v>1</v>
      </c>
      <c r="D34" s="7" t="s">
        <v>14</v>
      </c>
      <c r="E34" s="7">
        <v>1</v>
      </c>
      <c r="F34" s="7">
        <v>1</v>
      </c>
      <c r="G34" s="7">
        <f t="shared" si="0"/>
        <v>1</v>
      </c>
      <c r="H34" s="7">
        <f t="shared" si="1"/>
        <v>1</v>
      </c>
      <c r="I34" s="7">
        <f t="shared" si="2"/>
        <v>0</v>
      </c>
      <c r="J34" s="7">
        <f t="shared" si="3"/>
        <v>2</v>
      </c>
      <c r="K34" s="7" t="s">
        <v>49</v>
      </c>
      <c r="L34" s="29">
        <v>16.579999999999998</v>
      </c>
      <c r="M34" s="7">
        <v>93.2</v>
      </c>
      <c r="N34" s="32">
        <v>9.06</v>
      </c>
      <c r="O34" s="7">
        <v>412</v>
      </c>
      <c r="P34" s="7">
        <v>346</v>
      </c>
      <c r="Q34" s="35">
        <v>0.2</v>
      </c>
      <c r="S34" s="7" t="s">
        <v>77</v>
      </c>
    </row>
    <row r="35" spans="1:19" s="7" customFormat="1" x14ac:dyDescent="0.2">
      <c r="A35" s="12" t="s">
        <v>72</v>
      </c>
      <c r="B35" s="7">
        <v>1</v>
      </c>
      <c r="D35" s="7" t="s">
        <v>14</v>
      </c>
      <c r="E35" s="7">
        <v>1</v>
      </c>
      <c r="F35" s="7">
        <v>1</v>
      </c>
      <c r="G35" s="7">
        <f t="shared" si="0"/>
        <v>1</v>
      </c>
      <c r="H35" s="7">
        <f t="shared" si="1"/>
        <v>1</v>
      </c>
      <c r="I35" s="7">
        <f t="shared" si="2"/>
        <v>0</v>
      </c>
      <c r="J35" s="7">
        <f t="shared" si="3"/>
        <v>2</v>
      </c>
      <c r="K35" s="7" t="s">
        <v>49</v>
      </c>
      <c r="L35" s="29">
        <v>16.600000000000001</v>
      </c>
      <c r="M35" s="7">
        <v>94</v>
      </c>
      <c r="N35" s="32">
        <v>9.15</v>
      </c>
      <c r="O35" s="7">
        <v>413</v>
      </c>
      <c r="P35" s="7">
        <v>346</v>
      </c>
      <c r="Q35" s="35">
        <v>0.2</v>
      </c>
      <c r="S35" s="7" t="s">
        <v>77</v>
      </c>
    </row>
    <row r="36" spans="1:19" s="7" customFormat="1" x14ac:dyDescent="0.2">
      <c r="A36" s="21" t="s">
        <v>72</v>
      </c>
      <c r="B36" s="7">
        <v>1</v>
      </c>
      <c r="D36" s="7" t="s">
        <v>14</v>
      </c>
      <c r="E36" s="7">
        <v>1</v>
      </c>
      <c r="F36" s="7">
        <v>1</v>
      </c>
      <c r="G36" s="7">
        <f t="shared" si="0"/>
        <v>1</v>
      </c>
      <c r="H36" s="7">
        <f t="shared" si="1"/>
        <v>1</v>
      </c>
      <c r="I36" s="7">
        <f t="shared" si="2"/>
        <v>0</v>
      </c>
      <c r="J36" s="7">
        <f t="shared" si="3"/>
        <v>2</v>
      </c>
      <c r="K36" s="7" t="s">
        <v>49</v>
      </c>
      <c r="L36" s="29">
        <v>16.61</v>
      </c>
      <c r="M36" s="7">
        <v>94.1</v>
      </c>
      <c r="N36" s="32">
        <v>9.16</v>
      </c>
      <c r="O36" s="7">
        <v>412</v>
      </c>
      <c r="P36" s="7">
        <v>346</v>
      </c>
      <c r="Q36" s="35">
        <v>0.2</v>
      </c>
      <c r="S36" s="7" t="s">
        <v>77</v>
      </c>
    </row>
    <row r="37" spans="1:19" s="7" customFormat="1" x14ac:dyDescent="0.2">
      <c r="A37" s="21" t="s">
        <v>72</v>
      </c>
      <c r="B37" s="7">
        <v>1</v>
      </c>
      <c r="D37" s="7" t="s">
        <v>14</v>
      </c>
      <c r="E37" s="7">
        <v>1</v>
      </c>
      <c r="F37" s="7">
        <v>1</v>
      </c>
      <c r="G37" s="7">
        <f t="shared" si="0"/>
        <v>1</v>
      </c>
      <c r="H37" s="7">
        <f t="shared" si="1"/>
        <v>1</v>
      </c>
      <c r="I37" s="7">
        <f t="shared" si="2"/>
        <v>0</v>
      </c>
      <c r="J37" s="7">
        <f t="shared" si="3"/>
        <v>2</v>
      </c>
      <c r="K37" s="7" t="s">
        <v>49</v>
      </c>
      <c r="L37" s="29">
        <v>16.61</v>
      </c>
      <c r="M37" s="7">
        <v>94.1</v>
      </c>
      <c r="N37" s="32">
        <v>9.17</v>
      </c>
      <c r="O37" s="7">
        <v>412</v>
      </c>
      <c r="P37" s="7">
        <v>346</v>
      </c>
      <c r="Q37" s="35">
        <v>0.2</v>
      </c>
      <c r="S37" s="7" t="s">
        <v>77</v>
      </c>
    </row>
    <row r="38" spans="1:19" s="7" customFormat="1" x14ac:dyDescent="0.2">
      <c r="A38" s="23" t="s">
        <v>72</v>
      </c>
      <c r="B38" s="7">
        <v>2</v>
      </c>
      <c r="C38" s="8">
        <v>0.55555555555555558</v>
      </c>
      <c r="D38" s="7" t="s">
        <v>14</v>
      </c>
      <c r="E38" s="7">
        <v>0.7</v>
      </c>
      <c r="F38" s="7">
        <v>0.7</v>
      </c>
      <c r="G38" s="7">
        <f t="shared" si="0"/>
        <v>1</v>
      </c>
      <c r="H38" s="7">
        <f t="shared" si="1"/>
        <v>0.7</v>
      </c>
      <c r="I38" s="7">
        <f t="shared" si="2"/>
        <v>0</v>
      </c>
      <c r="J38" s="7">
        <f t="shared" si="3"/>
        <v>1.7</v>
      </c>
      <c r="K38" s="7" t="s">
        <v>49</v>
      </c>
      <c r="L38" s="29">
        <v>16.63</v>
      </c>
      <c r="M38" s="7">
        <v>93.4</v>
      </c>
      <c r="N38" s="32">
        <v>9.06</v>
      </c>
      <c r="O38" s="7">
        <v>413</v>
      </c>
      <c r="P38" s="7">
        <v>348</v>
      </c>
      <c r="Q38" s="35">
        <v>0.2</v>
      </c>
      <c r="S38" s="7" t="s">
        <v>77</v>
      </c>
    </row>
    <row r="39" spans="1:19" s="7" customFormat="1" x14ac:dyDescent="0.2">
      <c r="A39" s="23" t="s">
        <v>72</v>
      </c>
      <c r="B39" s="7">
        <v>2</v>
      </c>
      <c r="D39" s="7" t="s">
        <v>14</v>
      </c>
      <c r="E39" s="7">
        <v>0.7</v>
      </c>
      <c r="F39" s="7">
        <v>0.7</v>
      </c>
      <c r="G39" s="7">
        <f t="shared" si="0"/>
        <v>1</v>
      </c>
      <c r="H39" s="7">
        <f t="shared" si="1"/>
        <v>0.7</v>
      </c>
      <c r="I39" s="7">
        <f t="shared" si="2"/>
        <v>0</v>
      </c>
      <c r="J39" s="7">
        <f t="shared" si="3"/>
        <v>1.7</v>
      </c>
      <c r="K39" s="7" t="s">
        <v>49</v>
      </c>
      <c r="L39" s="29">
        <v>16.75</v>
      </c>
      <c r="M39" s="7">
        <v>93.4</v>
      </c>
      <c r="N39" s="32">
        <v>9.07</v>
      </c>
      <c r="O39" s="7">
        <v>413</v>
      </c>
      <c r="P39" s="7">
        <v>348</v>
      </c>
      <c r="Q39" s="35">
        <v>0.2</v>
      </c>
      <c r="S39" s="7" t="s">
        <v>77</v>
      </c>
    </row>
    <row r="40" spans="1:19" s="7" customFormat="1" x14ac:dyDescent="0.2">
      <c r="A40" s="23" t="s">
        <v>72</v>
      </c>
      <c r="B40" s="7">
        <v>2</v>
      </c>
      <c r="D40" s="7" t="s">
        <v>14</v>
      </c>
      <c r="E40" s="7">
        <v>0.7</v>
      </c>
      <c r="F40" s="7">
        <v>0.7</v>
      </c>
      <c r="G40" s="7">
        <f t="shared" si="0"/>
        <v>1</v>
      </c>
      <c r="H40" s="7">
        <f t="shared" si="1"/>
        <v>0.7</v>
      </c>
      <c r="I40" s="7">
        <f t="shared" si="2"/>
        <v>0</v>
      </c>
      <c r="J40" s="7">
        <f t="shared" si="3"/>
        <v>1.7</v>
      </c>
      <c r="K40" s="7" t="s">
        <v>49</v>
      </c>
      <c r="L40" s="29">
        <v>16.760000000000002</v>
      </c>
      <c r="M40" s="7">
        <v>93.4</v>
      </c>
      <c r="N40" s="32">
        <v>9.06</v>
      </c>
      <c r="O40" s="7">
        <v>413</v>
      </c>
      <c r="P40" s="7">
        <v>348</v>
      </c>
      <c r="Q40" s="35">
        <v>0.2</v>
      </c>
      <c r="S40" s="7" t="s">
        <v>77</v>
      </c>
    </row>
    <row r="41" spans="1:19" s="7" customFormat="1" x14ac:dyDescent="0.2">
      <c r="A41" s="23" t="s">
        <v>72</v>
      </c>
      <c r="B41" s="7">
        <v>2</v>
      </c>
      <c r="D41" s="7" t="s">
        <v>14</v>
      </c>
      <c r="E41" s="7">
        <v>0.7</v>
      </c>
      <c r="F41" s="7">
        <v>0.7</v>
      </c>
      <c r="G41" s="7">
        <f t="shared" si="0"/>
        <v>1</v>
      </c>
      <c r="H41" s="7">
        <f t="shared" si="1"/>
        <v>0.7</v>
      </c>
      <c r="I41" s="7">
        <f t="shared" si="2"/>
        <v>0</v>
      </c>
      <c r="J41" s="7">
        <f t="shared" si="3"/>
        <v>1.7</v>
      </c>
      <c r="K41" s="7" t="s">
        <v>49</v>
      </c>
      <c r="L41" s="29">
        <v>16.77</v>
      </c>
      <c r="M41" s="7">
        <v>93.4</v>
      </c>
      <c r="N41" s="32">
        <v>9.06</v>
      </c>
      <c r="O41" s="7">
        <v>414</v>
      </c>
      <c r="P41" s="7">
        <v>349</v>
      </c>
      <c r="Q41" s="35">
        <v>0.2</v>
      </c>
      <c r="S41" s="7" t="s">
        <v>77</v>
      </c>
    </row>
    <row r="42" spans="1:19" s="7" customFormat="1" x14ac:dyDescent="0.2">
      <c r="A42" s="23" t="s">
        <v>72</v>
      </c>
      <c r="B42" s="7">
        <v>2</v>
      </c>
      <c r="D42" s="7" t="s">
        <v>14</v>
      </c>
      <c r="E42" s="7">
        <v>0.7</v>
      </c>
      <c r="F42" s="7">
        <v>0.7</v>
      </c>
      <c r="G42" s="7">
        <f t="shared" si="0"/>
        <v>1</v>
      </c>
      <c r="H42" s="7">
        <f t="shared" si="1"/>
        <v>0.7</v>
      </c>
      <c r="I42" s="7">
        <f t="shared" si="2"/>
        <v>0</v>
      </c>
      <c r="J42" s="7">
        <f t="shared" si="3"/>
        <v>1.7</v>
      </c>
      <c r="K42" s="7" t="s">
        <v>49</v>
      </c>
      <c r="L42" s="29">
        <v>16.8</v>
      </c>
      <c r="M42" s="7">
        <v>93.4</v>
      </c>
      <c r="N42" s="32">
        <v>9.02</v>
      </c>
      <c r="O42" s="7">
        <v>414</v>
      </c>
      <c r="P42" s="7">
        <v>349</v>
      </c>
      <c r="Q42" s="35">
        <v>0.2</v>
      </c>
      <c r="S42" s="7" t="s">
        <v>77</v>
      </c>
    </row>
    <row r="43" spans="1:19" s="7" customFormat="1" x14ac:dyDescent="0.2">
      <c r="A43" s="23" t="s">
        <v>72</v>
      </c>
      <c r="B43" s="7">
        <v>3</v>
      </c>
      <c r="C43" s="8">
        <v>0.55902777777777779</v>
      </c>
      <c r="D43" s="7" t="s">
        <v>14</v>
      </c>
      <c r="E43" s="7">
        <v>1.7</v>
      </c>
      <c r="F43" s="7">
        <v>1.7</v>
      </c>
      <c r="G43" s="7">
        <f t="shared" si="0"/>
        <v>1</v>
      </c>
      <c r="H43" s="7">
        <f t="shared" si="1"/>
        <v>1.7</v>
      </c>
      <c r="I43" s="7">
        <f t="shared" si="2"/>
        <v>0</v>
      </c>
      <c r="J43" s="7">
        <f t="shared" si="3"/>
        <v>2.7</v>
      </c>
      <c r="K43" s="7" t="s">
        <v>49</v>
      </c>
      <c r="L43" s="29">
        <v>16.899999999999999</v>
      </c>
      <c r="M43" s="7">
        <v>91.4</v>
      </c>
      <c r="N43" s="32">
        <v>8.86</v>
      </c>
      <c r="O43" s="7">
        <v>415</v>
      </c>
      <c r="P43" s="7">
        <v>350</v>
      </c>
      <c r="Q43" s="35">
        <v>0.2</v>
      </c>
      <c r="S43" s="7" t="s">
        <v>77</v>
      </c>
    </row>
    <row r="44" spans="1:19" s="7" customFormat="1" x14ac:dyDescent="0.2">
      <c r="A44" s="23" t="s">
        <v>72</v>
      </c>
      <c r="B44" s="7">
        <v>3</v>
      </c>
      <c r="D44" s="7" t="s">
        <v>14</v>
      </c>
      <c r="E44" s="7">
        <v>1.7</v>
      </c>
      <c r="F44" s="7">
        <v>1.7</v>
      </c>
      <c r="G44" s="7">
        <f t="shared" si="0"/>
        <v>1</v>
      </c>
      <c r="H44" s="7">
        <f t="shared" si="1"/>
        <v>1.7</v>
      </c>
      <c r="I44" s="7">
        <f t="shared" si="2"/>
        <v>0</v>
      </c>
      <c r="J44" s="7">
        <f t="shared" si="3"/>
        <v>2.7</v>
      </c>
      <c r="K44" s="7" t="s">
        <v>49</v>
      </c>
      <c r="L44" s="29">
        <v>16.87</v>
      </c>
      <c r="M44" s="7">
        <v>91.6</v>
      </c>
      <c r="N44" s="32">
        <v>8.86</v>
      </c>
      <c r="O44" s="7">
        <v>414</v>
      </c>
      <c r="P44" s="7">
        <v>350</v>
      </c>
      <c r="Q44" s="35">
        <v>0.2</v>
      </c>
      <c r="S44" s="7" t="s">
        <v>77</v>
      </c>
    </row>
    <row r="45" spans="1:19" s="7" customFormat="1" x14ac:dyDescent="0.2">
      <c r="A45" s="23" t="s">
        <v>72</v>
      </c>
      <c r="B45" s="7">
        <v>3</v>
      </c>
      <c r="D45" s="7" t="s">
        <v>14</v>
      </c>
      <c r="E45" s="7">
        <v>1.7</v>
      </c>
      <c r="F45" s="7">
        <v>1.7</v>
      </c>
      <c r="G45" s="7">
        <f t="shared" si="0"/>
        <v>1</v>
      </c>
      <c r="H45" s="7">
        <f t="shared" si="1"/>
        <v>1.7</v>
      </c>
      <c r="I45" s="7">
        <f t="shared" si="2"/>
        <v>0</v>
      </c>
      <c r="J45" s="7">
        <f t="shared" si="3"/>
        <v>2.7</v>
      </c>
      <c r="K45" s="7" t="s">
        <v>49</v>
      </c>
      <c r="L45" s="29">
        <v>16.88</v>
      </c>
      <c r="M45" s="7">
        <v>91.6</v>
      </c>
      <c r="N45" s="32">
        <v>8.86</v>
      </c>
      <c r="O45" s="7">
        <v>414</v>
      </c>
      <c r="P45" s="7">
        <v>350</v>
      </c>
      <c r="Q45" s="35">
        <v>0.2</v>
      </c>
      <c r="S45" s="7" t="s">
        <v>77</v>
      </c>
    </row>
    <row r="46" spans="1:19" s="7" customFormat="1" x14ac:dyDescent="0.2">
      <c r="A46" s="23" t="s">
        <v>72</v>
      </c>
      <c r="B46" s="7">
        <v>3</v>
      </c>
      <c r="D46" s="7" t="s">
        <v>14</v>
      </c>
      <c r="E46" s="7">
        <v>1.7</v>
      </c>
      <c r="F46" s="7">
        <v>1.7</v>
      </c>
      <c r="G46" s="7">
        <f t="shared" si="0"/>
        <v>1</v>
      </c>
      <c r="H46" s="7">
        <f t="shared" si="1"/>
        <v>1.7</v>
      </c>
      <c r="I46" s="7">
        <f t="shared" si="2"/>
        <v>0</v>
      </c>
      <c r="J46" s="7">
        <f t="shared" si="3"/>
        <v>2.7</v>
      </c>
      <c r="K46" s="7" t="s">
        <v>49</v>
      </c>
      <c r="L46" s="29">
        <v>16.88</v>
      </c>
      <c r="M46" s="7">
        <v>91.3</v>
      </c>
      <c r="N46" s="32">
        <v>8.84</v>
      </c>
      <c r="O46" s="7">
        <v>414</v>
      </c>
      <c r="P46" s="7">
        <v>350</v>
      </c>
      <c r="Q46" s="35">
        <v>0.2</v>
      </c>
      <c r="S46" s="7" t="s">
        <v>77</v>
      </c>
    </row>
    <row r="47" spans="1:19" s="7" customFormat="1" x14ac:dyDescent="0.2">
      <c r="A47" s="23" t="s">
        <v>72</v>
      </c>
      <c r="B47" s="7">
        <v>3</v>
      </c>
      <c r="D47" s="7" t="s">
        <v>14</v>
      </c>
      <c r="E47" s="7">
        <v>1.7</v>
      </c>
      <c r="F47" s="7">
        <v>1.7</v>
      </c>
      <c r="G47" s="7">
        <f t="shared" si="0"/>
        <v>1</v>
      </c>
      <c r="H47" s="7">
        <f t="shared" si="1"/>
        <v>1.7</v>
      </c>
      <c r="I47" s="7">
        <f t="shared" si="2"/>
        <v>0</v>
      </c>
      <c r="J47" s="7">
        <f t="shared" si="3"/>
        <v>2.7</v>
      </c>
      <c r="K47" s="7" t="s">
        <v>49</v>
      </c>
      <c r="L47" s="29">
        <v>16.86</v>
      </c>
      <c r="M47" s="7">
        <v>91.3</v>
      </c>
      <c r="N47" s="32">
        <v>8.84</v>
      </c>
      <c r="O47" s="7">
        <v>414</v>
      </c>
      <c r="P47" s="7">
        <v>351</v>
      </c>
      <c r="Q47" s="35">
        <v>0.2</v>
      </c>
      <c r="S47" s="7" t="s">
        <v>77</v>
      </c>
    </row>
    <row r="48" spans="1:19" s="7" customFormat="1" ht="15" customHeight="1" x14ac:dyDescent="0.2">
      <c r="A48" s="21" t="s">
        <v>84</v>
      </c>
      <c r="B48" s="7">
        <v>1</v>
      </c>
      <c r="C48" s="8">
        <v>0.46319444444444446</v>
      </c>
      <c r="D48" s="7" t="s">
        <v>14</v>
      </c>
      <c r="E48" s="7">
        <v>1.8</v>
      </c>
      <c r="F48" s="7">
        <v>1.8</v>
      </c>
      <c r="G48" s="7">
        <f t="shared" si="0"/>
        <v>1</v>
      </c>
      <c r="H48" s="7">
        <f t="shared" si="1"/>
        <v>1.8</v>
      </c>
      <c r="I48" s="7">
        <f t="shared" si="2"/>
        <v>0</v>
      </c>
      <c r="J48" s="7">
        <f t="shared" si="3"/>
        <v>2.8</v>
      </c>
      <c r="K48" s="7">
        <v>1.8</v>
      </c>
      <c r="L48" s="29">
        <v>20.11</v>
      </c>
      <c r="M48" s="7">
        <v>51.7</v>
      </c>
      <c r="N48" s="32">
        <v>4.62</v>
      </c>
      <c r="O48" s="7">
        <v>766</v>
      </c>
      <c r="P48" s="7">
        <v>692</v>
      </c>
      <c r="Q48" s="35">
        <v>0.38</v>
      </c>
      <c r="R48" s="7">
        <v>7.08</v>
      </c>
    </row>
    <row r="49" spans="1:18" s="7" customFormat="1" x14ac:dyDescent="0.2">
      <c r="A49" s="21" t="s">
        <v>84</v>
      </c>
      <c r="B49" s="7">
        <v>1</v>
      </c>
      <c r="D49" s="7" t="s">
        <v>14</v>
      </c>
      <c r="E49" s="7">
        <v>1.8</v>
      </c>
      <c r="F49" s="7">
        <v>1.8</v>
      </c>
      <c r="G49" s="7">
        <f t="shared" si="0"/>
        <v>1</v>
      </c>
      <c r="H49" s="7">
        <f t="shared" si="1"/>
        <v>1.8</v>
      </c>
      <c r="I49" s="7">
        <f t="shared" si="2"/>
        <v>0</v>
      </c>
      <c r="J49" s="7">
        <f t="shared" si="3"/>
        <v>2.8</v>
      </c>
      <c r="K49" s="7">
        <v>1.35</v>
      </c>
      <c r="L49" s="29">
        <v>20.83</v>
      </c>
      <c r="M49" s="7">
        <v>66.900000000000006</v>
      </c>
      <c r="N49" s="32">
        <v>5.94</v>
      </c>
      <c r="O49" s="7">
        <v>860</v>
      </c>
      <c r="P49" s="7">
        <v>792</v>
      </c>
      <c r="Q49" s="35">
        <v>0.42</v>
      </c>
      <c r="R49" s="7">
        <v>7.27</v>
      </c>
    </row>
    <row r="50" spans="1:18" s="7" customFormat="1" x14ac:dyDescent="0.2">
      <c r="A50" s="21" t="s">
        <v>84</v>
      </c>
      <c r="B50" s="7">
        <v>1</v>
      </c>
      <c r="D50" s="7" t="s">
        <v>14</v>
      </c>
      <c r="E50" s="7">
        <v>1.8</v>
      </c>
      <c r="F50" s="7">
        <v>1.8</v>
      </c>
      <c r="G50" s="7">
        <f t="shared" si="0"/>
        <v>1</v>
      </c>
      <c r="H50" s="7">
        <f t="shared" si="1"/>
        <v>1.8</v>
      </c>
      <c r="I50" s="7">
        <f t="shared" si="2"/>
        <v>0</v>
      </c>
      <c r="J50" s="7">
        <f t="shared" si="3"/>
        <v>2.8</v>
      </c>
      <c r="K50" s="7">
        <v>0.9</v>
      </c>
      <c r="L50" s="29">
        <v>20.88</v>
      </c>
      <c r="M50" s="7">
        <v>70</v>
      </c>
      <c r="N50" s="32">
        <v>6.27</v>
      </c>
      <c r="O50" s="7">
        <v>866</v>
      </c>
      <c r="P50" s="7">
        <v>797</v>
      </c>
      <c r="Q50" s="35">
        <v>0.43</v>
      </c>
      <c r="R50" s="7">
        <v>7.37</v>
      </c>
    </row>
    <row r="51" spans="1:18" s="7" customFormat="1" x14ac:dyDescent="0.2">
      <c r="A51" s="21" t="s">
        <v>84</v>
      </c>
      <c r="B51" s="7">
        <v>1</v>
      </c>
      <c r="D51" s="7" t="s">
        <v>14</v>
      </c>
      <c r="E51" s="7">
        <v>1.8</v>
      </c>
      <c r="F51" s="7">
        <v>1.8</v>
      </c>
      <c r="G51" s="7">
        <f t="shared" si="0"/>
        <v>1</v>
      </c>
      <c r="H51" s="7">
        <f t="shared" si="1"/>
        <v>1.8</v>
      </c>
      <c r="I51" s="7">
        <f t="shared" si="2"/>
        <v>0</v>
      </c>
      <c r="J51" s="7">
        <f t="shared" si="3"/>
        <v>2.8</v>
      </c>
      <c r="K51" s="7">
        <v>0.45</v>
      </c>
      <c r="L51" s="29">
        <v>20.93</v>
      </c>
      <c r="M51" s="7">
        <v>69.2</v>
      </c>
      <c r="N51" s="32">
        <v>6.18</v>
      </c>
      <c r="O51" s="7">
        <v>877</v>
      </c>
      <c r="P51" s="7">
        <v>809</v>
      </c>
      <c r="Q51" s="35">
        <v>0.43</v>
      </c>
      <c r="R51" s="7">
        <v>7.44</v>
      </c>
    </row>
    <row r="52" spans="1:18" s="7" customFormat="1" x14ac:dyDescent="0.2">
      <c r="A52" s="21" t="s">
        <v>84</v>
      </c>
      <c r="B52" s="7">
        <v>1</v>
      </c>
      <c r="D52" s="7" t="s">
        <v>14</v>
      </c>
      <c r="E52" s="7">
        <v>1.8</v>
      </c>
      <c r="F52" s="7">
        <v>1.8</v>
      </c>
      <c r="G52" s="7">
        <f t="shared" si="0"/>
        <v>1</v>
      </c>
      <c r="H52" s="7">
        <f t="shared" si="1"/>
        <v>1.8</v>
      </c>
      <c r="I52" s="7">
        <f t="shared" si="2"/>
        <v>0</v>
      </c>
      <c r="J52" s="7">
        <f t="shared" si="3"/>
        <v>2.8</v>
      </c>
      <c r="K52" s="7">
        <v>0</v>
      </c>
      <c r="L52" s="29">
        <v>20.99</v>
      </c>
      <c r="M52" s="7">
        <v>69.400000000000006</v>
      </c>
      <c r="N52" s="32">
        <v>6.24</v>
      </c>
      <c r="O52" s="7">
        <v>881</v>
      </c>
      <c r="P52" s="7">
        <v>814</v>
      </c>
      <c r="Q52" s="35">
        <v>0.43</v>
      </c>
      <c r="R52" s="7">
        <v>7.45</v>
      </c>
    </row>
    <row r="53" spans="1:18" s="7" customFormat="1" x14ac:dyDescent="0.2">
      <c r="A53" s="12" t="s">
        <v>84</v>
      </c>
      <c r="B53" s="7">
        <v>2</v>
      </c>
      <c r="C53" s="8">
        <v>0.47222222222222227</v>
      </c>
      <c r="D53" s="7" t="s">
        <v>14</v>
      </c>
      <c r="E53" s="7">
        <v>2</v>
      </c>
      <c r="F53" s="7">
        <v>2</v>
      </c>
      <c r="G53" s="7">
        <f t="shared" si="0"/>
        <v>1</v>
      </c>
      <c r="H53" s="7">
        <f t="shared" si="1"/>
        <v>2</v>
      </c>
      <c r="I53" s="7">
        <f t="shared" si="2"/>
        <v>0</v>
      </c>
      <c r="J53" s="7">
        <f t="shared" si="3"/>
        <v>3</v>
      </c>
      <c r="K53" s="7">
        <v>2</v>
      </c>
      <c r="L53" s="29">
        <v>19.52</v>
      </c>
      <c r="M53" s="7">
        <v>43.8</v>
      </c>
      <c r="N53" s="32">
        <v>3.99</v>
      </c>
      <c r="O53" s="7">
        <v>737</v>
      </c>
      <c r="P53" s="7">
        <v>661</v>
      </c>
      <c r="Q53" s="35">
        <v>0.36</v>
      </c>
      <c r="R53" s="7">
        <v>7.24</v>
      </c>
    </row>
    <row r="54" spans="1:18" s="7" customFormat="1" x14ac:dyDescent="0.2">
      <c r="A54" s="12" t="s">
        <v>84</v>
      </c>
      <c r="B54" s="7">
        <v>2</v>
      </c>
      <c r="D54" s="7" t="s">
        <v>14</v>
      </c>
      <c r="E54" s="7">
        <v>2</v>
      </c>
      <c r="F54" s="7">
        <v>2</v>
      </c>
      <c r="G54" s="7">
        <f t="shared" si="0"/>
        <v>1</v>
      </c>
      <c r="H54" s="7">
        <f t="shared" si="1"/>
        <v>2</v>
      </c>
      <c r="I54" s="7">
        <f t="shared" si="2"/>
        <v>0</v>
      </c>
      <c r="J54" s="7">
        <f t="shared" si="3"/>
        <v>3</v>
      </c>
      <c r="K54" s="7">
        <v>1.5</v>
      </c>
      <c r="L54" s="29">
        <v>19.97</v>
      </c>
      <c r="M54" s="7">
        <v>51.2</v>
      </c>
      <c r="N54" s="32">
        <v>4.57</v>
      </c>
      <c r="O54" s="7">
        <v>766</v>
      </c>
      <c r="P54" s="7">
        <v>687</v>
      </c>
      <c r="Q54" s="35">
        <v>0.37</v>
      </c>
      <c r="R54" s="7">
        <v>7.09</v>
      </c>
    </row>
    <row r="55" spans="1:18" s="7" customFormat="1" x14ac:dyDescent="0.2">
      <c r="A55" s="12" t="s">
        <v>84</v>
      </c>
      <c r="B55" s="7">
        <v>2</v>
      </c>
      <c r="D55" s="7" t="s">
        <v>14</v>
      </c>
      <c r="E55" s="7">
        <v>2</v>
      </c>
      <c r="F55" s="7">
        <v>2</v>
      </c>
      <c r="G55" s="7">
        <f t="shared" si="0"/>
        <v>1</v>
      </c>
      <c r="H55" s="7">
        <f t="shared" si="1"/>
        <v>2</v>
      </c>
      <c r="I55" s="7">
        <f t="shared" si="2"/>
        <v>0</v>
      </c>
      <c r="J55" s="7">
        <f t="shared" si="3"/>
        <v>3</v>
      </c>
      <c r="K55" s="7">
        <v>1</v>
      </c>
      <c r="L55" s="29">
        <v>20.81</v>
      </c>
      <c r="M55" s="7">
        <v>64.2</v>
      </c>
      <c r="N55" s="32">
        <v>5.65</v>
      </c>
      <c r="O55" s="7">
        <v>838</v>
      </c>
      <c r="P55" s="7">
        <v>771</v>
      </c>
      <c r="Q55" s="35">
        <v>0.41</v>
      </c>
      <c r="R55" s="7">
        <v>7.23</v>
      </c>
    </row>
    <row r="56" spans="1:18" s="7" customFormat="1" x14ac:dyDescent="0.2">
      <c r="A56" s="23" t="s">
        <v>84</v>
      </c>
      <c r="B56" s="7">
        <v>2</v>
      </c>
      <c r="D56" s="7" t="s">
        <v>14</v>
      </c>
      <c r="E56" s="7">
        <v>2</v>
      </c>
      <c r="F56" s="7">
        <v>2</v>
      </c>
      <c r="G56" s="7">
        <f t="shared" si="0"/>
        <v>1</v>
      </c>
      <c r="H56" s="7">
        <f t="shared" si="1"/>
        <v>2</v>
      </c>
      <c r="I56" s="7">
        <f t="shared" si="2"/>
        <v>0</v>
      </c>
      <c r="J56" s="7">
        <f t="shared" si="3"/>
        <v>3</v>
      </c>
      <c r="K56" s="7">
        <v>0.5</v>
      </c>
      <c r="L56" s="29">
        <v>20.91</v>
      </c>
      <c r="M56" s="7">
        <v>62.8</v>
      </c>
      <c r="N56" s="32">
        <v>5.57</v>
      </c>
      <c r="O56" s="7">
        <v>843</v>
      </c>
      <c r="P56" s="7">
        <v>777</v>
      </c>
      <c r="Q56" s="35">
        <v>0.41</v>
      </c>
      <c r="R56" s="7">
        <v>7.34</v>
      </c>
    </row>
    <row r="57" spans="1:18" s="7" customFormat="1" x14ac:dyDescent="0.2">
      <c r="A57" s="23" t="s">
        <v>84</v>
      </c>
      <c r="B57" s="7">
        <v>2</v>
      </c>
      <c r="D57" s="7" t="s">
        <v>14</v>
      </c>
      <c r="E57" s="7">
        <v>2</v>
      </c>
      <c r="F57" s="7">
        <v>2</v>
      </c>
      <c r="G57" s="7">
        <f t="shared" si="0"/>
        <v>1</v>
      </c>
      <c r="H57" s="7">
        <f t="shared" si="1"/>
        <v>2</v>
      </c>
      <c r="I57" s="7">
        <f t="shared" si="2"/>
        <v>0</v>
      </c>
      <c r="J57" s="7">
        <f t="shared" si="3"/>
        <v>3</v>
      </c>
      <c r="K57" s="7">
        <v>0</v>
      </c>
      <c r="L57" s="29">
        <v>20.91</v>
      </c>
      <c r="M57" s="7">
        <v>65.8</v>
      </c>
      <c r="N57" s="32">
        <v>5.97</v>
      </c>
      <c r="O57" s="7">
        <v>842</v>
      </c>
      <c r="P57" s="7">
        <v>776</v>
      </c>
      <c r="Q57" s="35">
        <v>0.41</v>
      </c>
      <c r="R57" s="7">
        <v>7.38</v>
      </c>
    </row>
    <row r="58" spans="1:18" s="7" customFormat="1" x14ac:dyDescent="0.2">
      <c r="A58" s="23" t="s">
        <v>84</v>
      </c>
      <c r="B58" s="7">
        <v>3</v>
      </c>
      <c r="C58" s="8">
        <v>0.48958333333333331</v>
      </c>
      <c r="D58" s="7" t="s">
        <v>14</v>
      </c>
      <c r="E58" s="7">
        <v>1.8</v>
      </c>
      <c r="F58" s="7">
        <v>1.8</v>
      </c>
      <c r="G58" s="7">
        <f t="shared" si="0"/>
        <v>1</v>
      </c>
      <c r="H58" s="7">
        <f t="shared" si="1"/>
        <v>1.8</v>
      </c>
      <c r="I58" s="7">
        <f t="shared" si="2"/>
        <v>0</v>
      </c>
      <c r="J58" s="7">
        <f t="shared" si="3"/>
        <v>2.8</v>
      </c>
      <c r="K58" s="7">
        <v>1.8</v>
      </c>
      <c r="L58" s="29">
        <v>19.23</v>
      </c>
      <c r="M58" s="7">
        <v>46.2</v>
      </c>
      <c r="N58" s="32">
        <v>4.2699999999999996</v>
      </c>
      <c r="O58" s="7">
        <v>733</v>
      </c>
      <c r="P58" s="7">
        <v>652</v>
      </c>
      <c r="Q58" s="35">
        <v>0.36</v>
      </c>
      <c r="R58" s="7">
        <v>7.14</v>
      </c>
    </row>
    <row r="59" spans="1:18" s="7" customFormat="1" x14ac:dyDescent="0.2">
      <c r="A59" s="23" t="s">
        <v>84</v>
      </c>
      <c r="B59" s="7">
        <v>3</v>
      </c>
      <c r="D59" s="7" t="s">
        <v>14</v>
      </c>
      <c r="E59" s="7">
        <v>1.8</v>
      </c>
      <c r="F59" s="7">
        <v>1.8</v>
      </c>
      <c r="G59" s="7">
        <f t="shared" si="0"/>
        <v>1</v>
      </c>
      <c r="H59" s="7">
        <f t="shared" si="1"/>
        <v>1.8</v>
      </c>
      <c r="I59" s="7">
        <f t="shared" si="2"/>
        <v>0</v>
      </c>
      <c r="J59" s="7">
        <f t="shared" si="3"/>
        <v>2.8</v>
      </c>
      <c r="K59" s="7">
        <v>1.35</v>
      </c>
      <c r="L59" s="29">
        <v>19.39</v>
      </c>
      <c r="M59" s="7">
        <v>53.3</v>
      </c>
      <c r="N59" s="32">
        <v>4.88</v>
      </c>
      <c r="O59" s="7">
        <v>747</v>
      </c>
      <c r="P59" s="7">
        <v>670</v>
      </c>
      <c r="Q59" s="35">
        <v>0.37</v>
      </c>
      <c r="R59" s="7">
        <v>7.12</v>
      </c>
    </row>
    <row r="60" spans="1:18" s="7" customFormat="1" x14ac:dyDescent="0.2">
      <c r="A60" s="23" t="s">
        <v>84</v>
      </c>
      <c r="B60" s="7">
        <v>3</v>
      </c>
      <c r="D60" s="7" t="s">
        <v>14</v>
      </c>
      <c r="E60" s="7">
        <v>1.8</v>
      </c>
      <c r="F60" s="7">
        <v>1.8</v>
      </c>
      <c r="G60" s="7">
        <f t="shared" si="0"/>
        <v>1</v>
      </c>
      <c r="H60" s="7">
        <f t="shared" si="1"/>
        <v>1.8</v>
      </c>
      <c r="I60" s="7">
        <f t="shared" si="2"/>
        <v>0</v>
      </c>
      <c r="J60" s="7">
        <f t="shared" si="3"/>
        <v>2.8</v>
      </c>
      <c r="K60" s="7">
        <v>0.9</v>
      </c>
      <c r="L60" s="29">
        <v>20.86</v>
      </c>
      <c r="M60" s="7">
        <v>60.9</v>
      </c>
      <c r="N60" s="32">
        <v>5.4</v>
      </c>
      <c r="O60" s="7">
        <v>828</v>
      </c>
      <c r="P60" s="7">
        <v>760</v>
      </c>
      <c r="Q60" s="35">
        <v>0.4</v>
      </c>
      <c r="R60" s="7">
        <v>7.28</v>
      </c>
    </row>
    <row r="61" spans="1:18" s="7" customFormat="1" x14ac:dyDescent="0.2">
      <c r="A61" s="23" t="s">
        <v>84</v>
      </c>
      <c r="B61" s="7">
        <v>3</v>
      </c>
      <c r="D61" s="7" t="s">
        <v>14</v>
      </c>
      <c r="E61" s="7">
        <v>1.8</v>
      </c>
      <c r="F61" s="7">
        <v>1.8</v>
      </c>
      <c r="G61" s="7">
        <f t="shared" si="0"/>
        <v>1</v>
      </c>
      <c r="H61" s="7">
        <f t="shared" si="1"/>
        <v>1.8</v>
      </c>
      <c r="I61" s="7">
        <f t="shared" si="2"/>
        <v>0</v>
      </c>
      <c r="J61" s="7">
        <f t="shared" si="3"/>
        <v>2.8</v>
      </c>
      <c r="K61" s="7">
        <v>0.45</v>
      </c>
      <c r="L61" s="29">
        <v>21</v>
      </c>
      <c r="M61" s="7">
        <v>60</v>
      </c>
      <c r="N61" s="32">
        <v>5.35</v>
      </c>
      <c r="O61" s="7">
        <v>848</v>
      </c>
      <c r="P61" s="7">
        <v>784</v>
      </c>
      <c r="Q61" s="35">
        <v>0.42</v>
      </c>
      <c r="R61" s="7">
        <v>7.35</v>
      </c>
    </row>
    <row r="62" spans="1:18" s="7" customFormat="1" x14ac:dyDescent="0.2">
      <c r="A62" s="23" t="s">
        <v>84</v>
      </c>
      <c r="B62" s="7">
        <v>3</v>
      </c>
      <c r="D62" s="7" t="s">
        <v>14</v>
      </c>
      <c r="E62" s="7">
        <v>1.8</v>
      </c>
      <c r="F62" s="7">
        <v>1.8</v>
      </c>
      <c r="G62" s="7">
        <f t="shared" si="0"/>
        <v>1</v>
      </c>
      <c r="H62" s="7">
        <f t="shared" si="1"/>
        <v>1.8</v>
      </c>
      <c r="I62" s="7">
        <f t="shared" si="2"/>
        <v>0</v>
      </c>
      <c r="J62" s="7">
        <f t="shared" si="3"/>
        <v>2.8</v>
      </c>
      <c r="K62" s="7">
        <v>0</v>
      </c>
      <c r="L62" s="29">
        <v>21.03</v>
      </c>
      <c r="M62" s="7">
        <v>65.7</v>
      </c>
      <c r="N62" s="32">
        <v>5.86</v>
      </c>
      <c r="O62" s="7">
        <v>848</v>
      </c>
      <c r="P62" s="7">
        <v>784</v>
      </c>
      <c r="Q62" s="35">
        <v>0.42</v>
      </c>
      <c r="R62" s="7">
        <v>7.4</v>
      </c>
    </row>
    <row r="63" spans="1:18" s="7" customFormat="1" ht="15" customHeight="1" x14ac:dyDescent="0.2">
      <c r="A63" s="23" t="s">
        <v>100</v>
      </c>
      <c r="B63" s="7">
        <v>1</v>
      </c>
      <c r="C63" s="8">
        <v>0.46319444444444446</v>
      </c>
      <c r="D63" s="7" t="s">
        <v>14</v>
      </c>
      <c r="E63" s="7">
        <v>0.3</v>
      </c>
      <c r="F63" s="7">
        <v>0.3</v>
      </c>
      <c r="G63" s="7">
        <f t="shared" si="0"/>
        <v>1</v>
      </c>
      <c r="H63" s="7">
        <f t="shared" si="1"/>
        <v>0.3</v>
      </c>
      <c r="I63" s="7">
        <f t="shared" si="2"/>
        <v>0</v>
      </c>
      <c r="J63" s="7">
        <f t="shared" si="3"/>
        <v>1.3</v>
      </c>
      <c r="K63" s="7">
        <v>0.3</v>
      </c>
      <c r="L63" s="29">
        <v>11.61</v>
      </c>
      <c r="M63" s="7">
        <v>100.4</v>
      </c>
      <c r="N63" s="32">
        <v>10.93</v>
      </c>
      <c r="O63" s="7">
        <v>140</v>
      </c>
      <c r="P63" s="7">
        <v>105</v>
      </c>
      <c r="Q63" s="35">
        <v>7.0000000000000007E-2</v>
      </c>
      <c r="R63" s="7">
        <v>8.15</v>
      </c>
    </row>
    <row r="64" spans="1:18" s="7" customFormat="1" x14ac:dyDescent="0.2">
      <c r="A64" s="23" t="s">
        <v>100</v>
      </c>
      <c r="B64" s="7">
        <v>1</v>
      </c>
      <c r="D64" s="7" t="s">
        <v>14</v>
      </c>
      <c r="E64" s="7">
        <v>0.3</v>
      </c>
      <c r="F64" s="7">
        <v>0.3</v>
      </c>
      <c r="G64" s="7">
        <f t="shared" si="0"/>
        <v>1</v>
      </c>
      <c r="H64" s="7">
        <f t="shared" si="1"/>
        <v>0.3</v>
      </c>
      <c r="I64" s="7">
        <f t="shared" si="2"/>
        <v>0</v>
      </c>
      <c r="J64" s="7">
        <f t="shared" si="3"/>
        <v>1.3</v>
      </c>
      <c r="K64" s="7">
        <v>0</v>
      </c>
      <c r="L64" s="29">
        <v>11.57</v>
      </c>
      <c r="M64" s="7">
        <v>99.5</v>
      </c>
      <c r="N64" s="32">
        <v>10.82</v>
      </c>
      <c r="O64" s="7">
        <v>143</v>
      </c>
      <c r="P64" s="7">
        <v>107</v>
      </c>
      <c r="Q64" s="35">
        <v>7.0000000000000007E-2</v>
      </c>
      <c r="R64" s="7">
        <v>7.9</v>
      </c>
    </row>
    <row r="65" spans="1:18" s="7" customFormat="1" x14ac:dyDescent="0.2">
      <c r="A65" s="23" t="s">
        <v>100</v>
      </c>
      <c r="B65" s="7">
        <v>2</v>
      </c>
      <c r="C65" s="8">
        <v>0.46875</v>
      </c>
      <c r="D65" s="7" t="s">
        <v>14</v>
      </c>
      <c r="E65" s="7">
        <v>0.6</v>
      </c>
      <c r="F65" s="7">
        <v>0.6</v>
      </c>
      <c r="G65" s="7">
        <f t="shared" si="0"/>
        <v>1</v>
      </c>
      <c r="H65" s="7">
        <f t="shared" si="1"/>
        <v>0.6</v>
      </c>
      <c r="I65" s="7">
        <f t="shared" si="2"/>
        <v>0</v>
      </c>
      <c r="J65" s="7">
        <f t="shared" si="3"/>
        <v>1.6</v>
      </c>
      <c r="K65" s="7">
        <v>0.6</v>
      </c>
      <c r="L65" s="29">
        <v>11.48</v>
      </c>
      <c r="M65" s="7">
        <v>97.4</v>
      </c>
      <c r="N65" s="32">
        <v>10.61</v>
      </c>
      <c r="O65" s="7">
        <v>140</v>
      </c>
      <c r="P65" s="7">
        <v>104</v>
      </c>
      <c r="Q65" s="35">
        <v>7.0000000000000007E-2</v>
      </c>
      <c r="R65" s="7">
        <v>7.97</v>
      </c>
    </row>
    <row r="66" spans="1:18" s="7" customFormat="1" x14ac:dyDescent="0.2">
      <c r="A66" s="23" t="s">
        <v>100</v>
      </c>
      <c r="B66" s="7">
        <v>2</v>
      </c>
      <c r="D66" s="7" t="s">
        <v>14</v>
      </c>
      <c r="E66" s="7">
        <v>0.6</v>
      </c>
      <c r="F66" s="7">
        <v>0.6</v>
      </c>
      <c r="G66" s="7">
        <f t="shared" ref="G66:G129" si="4">F66/E66</f>
        <v>1</v>
      </c>
      <c r="H66" s="7">
        <f t="shared" ref="H66:H129" si="5">F66*(F66/E66)</f>
        <v>0.6</v>
      </c>
      <c r="I66" s="7">
        <f t="shared" ref="I66:I129" si="6">E66-F66</f>
        <v>0</v>
      </c>
      <c r="J66" s="7">
        <f t="shared" ref="J66:J129" si="7">(F66/E66)+F66</f>
        <v>1.6</v>
      </c>
      <c r="K66" s="7">
        <v>0</v>
      </c>
      <c r="L66" s="29">
        <v>11.49</v>
      </c>
      <c r="M66" s="7">
        <v>96.7</v>
      </c>
      <c r="N66" s="32">
        <v>10.52</v>
      </c>
      <c r="O66" s="7">
        <v>141</v>
      </c>
      <c r="P66" s="7">
        <v>105</v>
      </c>
      <c r="Q66" s="35">
        <v>7.0000000000000007E-2</v>
      </c>
      <c r="R66" s="7">
        <v>7.91</v>
      </c>
    </row>
    <row r="67" spans="1:18" s="7" customFormat="1" x14ac:dyDescent="0.2">
      <c r="A67" s="23" t="s">
        <v>100</v>
      </c>
      <c r="B67" s="7">
        <v>3</v>
      </c>
      <c r="C67" s="8">
        <v>0.47916666666666669</v>
      </c>
      <c r="D67" s="7" t="s">
        <v>14</v>
      </c>
      <c r="E67" s="7">
        <v>0.6</v>
      </c>
      <c r="F67" s="7">
        <v>0.6</v>
      </c>
      <c r="G67" s="7">
        <f t="shared" si="4"/>
        <v>1</v>
      </c>
      <c r="H67" s="7">
        <f t="shared" si="5"/>
        <v>0.6</v>
      </c>
      <c r="I67" s="7">
        <f t="shared" si="6"/>
        <v>0</v>
      </c>
      <c r="J67" s="7">
        <f t="shared" si="7"/>
        <v>1.6</v>
      </c>
      <c r="K67" s="7">
        <v>0.6</v>
      </c>
      <c r="L67" s="29">
        <v>11.43</v>
      </c>
      <c r="M67" s="7">
        <v>96.3</v>
      </c>
      <c r="N67" s="32">
        <v>10.56</v>
      </c>
      <c r="O67" s="7">
        <v>144</v>
      </c>
      <c r="P67" s="7">
        <v>107</v>
      </c>
      <c r="Q67" s="35">
        <v>7.0000000000000007E-2</v>
      </c>
      <c r="R67" s="7">
        <v>7.96</v>
      </c>
    </row>
    <row r="68" spans="1:18" s="7" customFormat="1" x14ac:dyDescent="0.2">
      <c r="A68" s="23" t="s">
        <v>100</v>
      </c>
      <c r="B68" s="7">
        <v>3</v>
      </c>
      <c r="D68" s="7" t="s">
        <v>14</v>
      </c>
      <c r="E68" s="7">
        <v>0.6</v>
      </c>
      <c r="F68" s="7">
        <v>0.6</v>
      </c>
      <c r="G68" s="7">
        <f t="shared" si="4"/>
        <v>1</v>
      </c>
      <c r="H68" s="7">
        <f t="shared" si="5"/>
        <v>0.6</v>
      </c>
      <c r="I68" s="7">
        <f t="shared" si="6"/>
        <v>0</v>
      </c>
      <c r="J68" s="7">
        <f t="shared" si="7"/>
        <v>1.6</v>
      </c>
      <c r="K68" s="7">
        <v>0</v>
      </c>
      <c r="L68" s="29">
        <v>11.41</v>
      </c>
      <c r="M68" s="7">
        <v>95.2</v>
      </c>
      <c r="N68" s="32">
        <v>10.44</v>
      </c>
      <c r="O68" s="7">
        <v>141</v>
      </c>
      <c r="P68" s="7">
        <v>104</v>
      </c>
      <c r="Q68" s="35">
        <v>7.0000000000000007E-2</v>
      </c>
      <c r="R68" s="7">
        <v>7.87</v>
      </c>
    </row>
    <row r="69" spans="1:18" s="25" customFormat="1" x14ac:dyDescent="0.2">
      <c r="A69" s="22" t="s">
        <v>53</v>
      </c>
      <c r="B69" s="25">
        <v>1</v>
      </c>
      <c r="C69" s="9">
        <v>0.4375</v>
      </c>
      <c r="D69" s="25" t="s">
        <v>14</v>
      </c>
      <c r="E69" s="25">
        <v>0.95</v>
      </c>
      <c r="F69" s="25">
        <v>0.54</v>
      </c>
      <c r="G69" s="25">
        <f t="shared" si="4"/>
        <v>0.56842105263157905</v>
      </c>
      <c r="H69" s="25">
        <f t="shared" si="5"/>
        <v>0.30694736842105269</v>
      </c>
      <c r="I69" s="25">
        <f t="shared" si="6"/>
        <v>0.40999999999999992</v>
      </c>
      <c r="J69" s="7">
        <f t="shared" si="7"/>
        <v>1.108421052631579</v>
      </c>
      <c r="K69" s="25">
        <v>0.95</v>
      </c>
      <c r="L69" s="29">
        <v>16.88</v>
      </c>
      <c r="M69" s="25">
        <v>94.1</v>
      </c>
      <c r="N69" s="32">
        <v>7.65</v>
      </c>
      <c r="O69" s="25">
        <v>46100</v>
      </c>
      <c r="P69" s="25">
        <v>38900</v>
      </c>
      <c r="Q69" s="35">
        <v>30.07</v>
      </c>
    </row>
    <row r="70" spans="1:18" s="25" customFormat="1" x14ac:dyDescent="0.2">
      <c r="A70" s="22" t="s">
        <v>53</v>
      </c>
      <c r="B70" s="25">
        <v>1</v>
      </c>
      <c r="D70" s="25" t="s">
        <v>14</v>
      </c>
      <c r="E70" s="25">
        <v>0.95</v>
      </c>
      <c r="F70" s="25">
        <v>0.54</v>
      </c>
      <c r="G70" s="25">
        <f t="shared" si="4"/>
        <v>0.56842105263157905</v>
      </c>
      <c r="H70" s="25">
        <f t="shared" si="5"/>
        <v>0.30694736842105269</v>
      </c>
      <c r="I70" s="25">
        <f t="shared" si="6"/>
        <v>0.40999999999999992</v>
      </c>
      <c r="J70" s="7">
        <f t="shared" si="7"/>
        <v>1.108421052631579</v>
      </c>
      <c r="K70" s="25">
        <v>0.75</v>
      </c>
      <c r="L70" s="29">
        <v>17.829999999999998</v>
      </c>
      <c r="M70" s="25">
        <v>125</v>
      </c>
      <c r="N70" s="32">
        <v>10.01</v>
      </c>
      <c r="O70" s="25">
        <v>42200</v>
      </c>
      <c r="P70" s="25">
        <v>36600</v>
      </c>
      <c r="Q70" s="35">
        <v>27.5</v>
      </c>
    </row>
    <row r="71" spans="1:18" s="25" customFormat="1" x14ac:dyDescent="0.2">
      <c r="A71" s="24" t="s">
        <v>53</v>
      </c>
      <c r="B71" s="25">
        <v>1</v>
      </c>
      <c r="D71" s="25" t="s">
        <v>14</v>
      </c>
      <c r="E71" s="25">
        <v>0.95</v>
      </c>
      <c r="F71" s="25">
        <v>0.54</v>
      </c>
      <c r="G71" s="25">
        <f t="shared" si="4"/>
        <v>0.56842105263157905</v>
      </c>
      <c r="H71" s="25">
        <f t="shared" si="5"/>
        <v>0.30694736842105269</v>
      </c>
      <c r="I71" s="25">
        <f t="shared" si="6"/>
        <v>0.40999999999999992</v>
      </c>
      <c r="J71" s="7">
        <f t="shared" si="7"/>
        <v>1.108421052631579</v>
      </c>
      <c r="K71" s="25">
        <v>0.55000000000000004</v>
      </c>
      <c r="L71" s="29">
        <v>19.2</v>
      </c>
      <c r="M71" s="25">
        <v>144.80000000000001</v>
      </c>
      <c r="N71" s="32">
        <v>11.55</v>
      </c>
      <c r="O71" s="25">
        <v>38900</v>
      </c>
      <c r="P71" s="25">
        <v>34900</v>
      </c>
      <c r="Q71" s="35">
        <v>25.5</v>
      </c>
    </row>
    <row r="72" spans="1:18" s="25" customFormat="1" x14ac:dyDescent="0.2">
      <c r="A72" s="24" t="s">
        <v>53</v>
      </c>
      <c r="B72" s="25">
        <v>1</v>
      </c>
      <c r="D72" s="25" t="s">
        <v>14</v>
      </c>
      <c r="E72" s="25">
        <v>0.95</v>
      </c>
      <c r="F72" s="25">
        <v>0.54</v>
      </c>
      <c r="G72" s="25">
        <f t="shared" si="4"/>
        <v>0.56842105263157905</v>
      </c>
      <c r="H72" s="25">
        <f t="shared" si="5"/>
        <v>0.30694736842105269</v>
      </c>
      <c r="I72" s="25">
        <f t="shared" si="6"/>
        <v>0.40999999999999992</v>
      </c>
      <c r="J72" s="7">
        <f t="shared" si="7"/>
        <v>1.108421052631579</v>
      </c>
      <c r="K72" s="25">
        <v>0.35</v>
      </c>
      <c r="L72" s="29">
        <v>19.899999999999999</v>
      </c>
      <c r="M72" s="25">
        <v>140</v>
      </c>
      <c r="N72" s="32">
        <v>11.4</v>
      </c>
      <c r="O72" s="25">
        <v>25500</v>
      </c>
      <c r="P72" s="25">
        <v>22500</v>
      </c>
      <c r="Q72" s="35">
        <v>20.6</v>
      </c>
    </row>
    <row r="73" spans="1:18" s="25" customFormat="1" x14ac:dyDescent="0.2">
      <c r="A73" s="24" t="s">
        <v>53</v>
      </c>
      <c r="B73" s="25">
        <v>1</v>
      </c>
      <c r="D73" s="25" t="s">
        <v>14</v>
      </c>
      <c r="E73" s="25">
        <v>0.95</v>
      </c>
      <c r="F73" s="25">
        <v>0.54</v>
      </c>
      <c r="G73" s="25">
        <f t="shared" si="4"/>
        <v>0.56842105263157905</v>
      </c>
      <c r="H73" s="25">
        <f t="shared" si="5"/>
        <v>0.30694736842105269</v>
      </c>
      <c r="I73" s="25">
        <f t="shared" si="6"/>
        <v>0.40999999999999992</v>
      </c>
      <c r="J73" s="7">
        <f t="shared" si="7"/>
        <v>1.108421052631579</v>
      </c>
      <c r="K73" s="25">
        <v>0.1</v>
      </c>
      <c r="L73" s="29">
        <v>19.13</v>
      </c>
      <c r="M73" s="25">
        <v>138.80000000000001</v>
      </c>
      <c r="N73" s="32">
        <v>11.7</v>
      </c>
      <c r="O73" s="25">
        <v>25000</v>
      </c>
      <c r="P73" s="25">
        <v>22200</v>
      </c>
      <c r="Q73" s="35">
        <v>15.29</v>
      </c>
    </row>
    <row r="74" spans="1:18" s="25" customFormat="1" x14ac:dyDescent="0.2">
      <c r="A74" s="24" t="s">
        <v>53</v>
      </c>
      <c r="B74" s="25">
        <v>2</v>
      </c>
      <c r="C74" s="9">
        <v>0.44791666666666669</v>
      </c>
      <c r="D74" s="25" t="s">
        <v>14</v>
      </c>
      <c r="E74" s="25">
        <v>1.6</v>
      </c>
      <c r="F74" s="25">
        <v>0.9</v>
      </c>
      <c r="G74" s="25">
        <f t="shared" si="4"/>
        <v>0.5625</v>
      </c>
      <c r="H74" s="25">
        <f t="shared" si="5"/>
        <v>0.50624999999999998</v>
      </c>
      <c r="I74" s="25">
        <f t="shared" si="6"/>
        <v>0.70000000000000007</v>
      </c>
      <c r="J74" s="7">
        <f t="shared" si="7"/>
        <v>1.4624999999999999</v>
      </c>
      <c r="K74" s="25">
        <v>1.6</v>
      </c>
      <c r="L74" s="29">
        <v>16.850000000000001</v>
      </c>
      <c r="M74" s="25">
        <v>58</v>
      </c>
      <c r="N74" s="32">
        <v>4.8</v>
      </c>
      <c r="O74" s="25">
        <v>47875</v>
      </c>
      <c r="P74" s="25">
        <v>38726</v>
      </c>
      <c r="Q74" s="35">
        <v>29.79</v>
      </c>
    </row>
    <row r="75" spans="1:18" s="25" customFormat="1" x14ac:dyDescent="0.2">
      <c r="A75" s="24" t="s">
        <v>53</v>
      </c>
      <c r="B75" s="25">
        <v>2</v>
      </c>
      <c r="D75" s="25" t="s">
        <v>14</v>
      </c>
      <c r="E75" s="25">
        <v>1.6</v>
      </c>
      <c r="F75" s="25">
        <v>0.9</v>
      </c>
      <c r="G75" s="25">
        <f t="shared" si="4"/>
        <v>0.5625</v>
      </c>
      <c r="H75" s="25">
        <f t="shared" si="5"/>
        <v>0.50624999999999998</v>
      </c>
      <c r="I75" s="25">
        <f t="shared" si="6"/>
        <v>0.70000000000000007</v>
      </c>
      <c r="J75" s="7">
        <f t="shared" si="7"/>
        <v>1.4624999999999999</v>
      </c>
      <c r="K75" s="25">
        <v>1.25</v>
      </c>
      <c r="L75" s="29">
        <v>16.84</v>
      </c>
      <c r="M75" s="25">
        <v>71</v>
      </c>
      <c r="N75" s="32">
        <v>5.76</v>
      </c>
      <c r="O75" s="25">
        <v>45631</v>
      </c>
      <c r="P75" s="25">
        <v>38500</v>
      </c>
      <c r="Q75" s="35">
        <v>29.63</v>
      </c>
    </row>
    <row r="76" spans="1:18" s="25" customFormat="1" x14ac:dyDescent="0.2">
      <c r="A76" s="24" t="s">
        <v>53</v>
      </c>
      <c r="B76" s="25">
        <v>2</v>
      </c>
      <c r="D76" s="25" t="s">
        <v>14</v>
      </c>
      <c r="E76" s="25">
        <v>1.6</v>
      </c>
      <c r="F76" s="25">
        <v>0.9</v>
      </c>
      <c r="G76" s="25">
        <f t="shared" si="4"/>
        <v>0.5625</v>
      </c>
      <c r="H76" s="25">
        <f t="shared" si="5"/>
        <v>0.50624999999999998</v>
      </c>
      <c r="I76" s="25">
        <f t="shared" si="6"/>
        <v>0.70000000000000007</v>
      </c>
      <c r="J76" s="7">
        <f t="shared" si="7"/>
        <v>1.4624999999999999</v>
      </c>
      <c r="K76" s="25">
        <v>0.8</v>
      </c>
      <c r="L76" s="29">
        <v>17.52</v>
      </c>
      <c r="M76" s="25">
        <v>103</v>
      </c>
      <c r="N76" s="32">
        <v>8.1999999999999993</v>
      </c>
      <c r="O76" s="25">
        <v>43970</v>
      </c>
      <c r="P76" s="25">
        <v>37650</v>
      </c>
      <c r="Q76" s="35">
        <v>28.5</v>
      </c>
    </row>
    <row r="77" spans="1:18" s="25" customFormat="1" x14ac:dyDescent="0.2">
      <c r="A77" s="24" t="s">
        <v>53</v>
      </c>
      <c r="B77" s="25">
        <v>2</v>
      </c>
      <c r="D77" s="25" t="s">
        <v>14</v>
      </c>
      <c r="E77" s="25">
        <v>1.6</v>
      </c>
      <c r="F77" s="25">
        <v>0.9</v>
      </c>
      <c r="G77" s="25">
        <f t="shared" si="4"/>
        <v>0.5625</v>
      </c>
      <c r="H77" s="25">
        <f t="shared" si="5"/>
        <v>0.50624999999999998</v>
      </c>
      <c r="I77" s="25">
        <f t="shared" si="6"/>
        <v>0.70000000000000007</v>
      </c>
      <c r="J77" s="7">
        <f t="shared" si="7"/>
        <v>1.4624999999999999</v>
      </c>
      <c r="K77" s="25">
        <v>0.45</v>
      </c>
      <c r="L77" s="29">
        <v>19.11</v>
      </c>
      <c r="M77" s="25">
        <v>135</v>
      </c>
      <c r="N77" s="32">
        <v>10.7</v>
      </c>
      <c r="O77" s="25">
        <v>39900</v>
      </c>
      <c r="P77" s="25">
        <v>35600</v>
      </c>
      <c r="Q77" s="35">
        <v>25.95</v>
      </c>
    </row>
    <row r="78" spans="1:18" s="25" customFormat="1" ht="15" customHeight="1" x14ac:dyDescent="0.2">
      <c r="A78" s="24" t="s">
        <v>53</v>
      </c>
      <c r="B78" s="25">
        <v>2</v>
      </c>
      <c r="D78" s="25" t="s">
        <v>14</v>
      </c>
      <c r="E78" s="25">
        <v>1.6</v>
      </c>
      <c r="F78" s="25">
        <v>0.9</v>
      </c>
      <c r="G78" s="25">
        <f t="shared" si="4"/>
        <v>0.5625</v>
      </c>
      <c r="H78" s="25">
        <f t="shared" si="5"/>
        <v>0.50624999999999998</v>
      </c>
      <c r="I78" s="25">
        <f t="shared" si="6"/>
        <v>0.70000000000000007</v>
      </c>
      <c r="J78" s="7">
        <f t="shared" si="7"/>
        <v>1.4624999999999999</v>
      </c>
      <c r="K78" s="25">
        <v>0.1</v>
      </c>
      <c r="L78" s="29">
        <v>21.62</v>
      </c>
      <c r="M78" s="25">
        <v>170.1</v>
      </c>
      <c r="N78" s="32">
        <v>13.5</v>
      </c>
      <c r="O78" s="25">
        <v>30000</v>
      </c>
      <c r="P78" s="25">
        <v>28000</v>
      </c>
      <c r="Q78" s="35">
        <v>18.75</v>
      </c>
    </row>
    <row r="79" spans="1:18" s="25" customFormat="1" x14ac:dyDescent="0.2">
      <c r="A79" s="24" t="s">
        <v>53</v>
      </c>
      <c r="B79" s="25">
        <v>3</v>
      </c>
      <c r="C79" s="9">
        <v>0.46388888888888885</v>
      </c>
      <c r="D79" s="25" t="s">
        <v>14</v>
      </c>
      <c r="E79" s="25">
        <v>2.5</v>
      </c>
      <c r="F79" s="25">
        <v>0.38</v>
      </c>
      <c r="G79" s="25">
        <f t="shared" si="4"/>
        <v>0.152</v>
      </c>
      <c r="H79" s="25">
        <f t="shared" si="5"/>
        <v>5.7759999999999999E-2</v>
      </c>
      <c r="I79" s="25">
        <f t="shared" si="6"/>
        <v>2.12</v>
      </c>
      <c r="J79" s="7">
        <f t="shared" si="7"/>
        <v>0.53200000000000003</v>
      </c>
      <c r="K79" s="25">
        <v>2.5</v>
      </c>
      <c r="L79" s="29">
        <v>14.3</v>
      </c>
      <c r="M79" s="25">
        <v>2.1</v>
      </c>
      <c r="N79" s="32">
        <v>0.15</v>
      </c>
      <c r="O79" s="25">
        <v>46660</v>
      </c>
      <c r="P79" s="25">
        <v>37100</v>
      </c>
      <c r="Q79" s="35">
        <v>30.32</v>
      </c>
    </row>
    <row r="80" spans="1:18" s="25" customFormat="1" x14ac:dyDescent="0.2">
      <c r="A80" s="24" t="s">
        <v>53</v>
      </c>
      <c r="B80" s="25">
        <v>3</v>
      </c>
      <c r="D80" s="25" t="s">
        <v>14</v>
      </c>
      <c r="E80" s="25">
        <v>2.5</v>
      </c>
      <c r="F80" s="25">
        <v>0.38</v>
      </c>
      <c r="G80" s="25">
        <f t="shared" si="4"/>
        <v>0.152</v>
      </c>
      <c r="H80" s="25">
        <f t="shared" si="5"/>
        <v>5.7759999999999999E-2</v>
      </c>
      <c r="I80" s="25">
        <f t="shared" si="6"/>
        <v>2.12</v>
      </c>
      <c r="J80" s="7">
        <f t="shared" si="7"/>
        <v>0.53200000000000003</v>
      </c>
      <c r="K80" s="25">
        <v>1.9</v>
      </c>
      <c r="L80" s="29">
        <v>14.26</v>
      </c>
      <c r="M80" s="25">
        <v>0.8</v>
      </c>
      <c r="N80" s="32">
        <v>0.08</v>
      </c>
      <c r="O80" s="25">
        <v>46300</v>
      </c>
      <c r="P80" s="25">
        <v>36800</v>
      </c>
      <c r="Q80" s="35">
        <v>30.08</v>
      </c>
    </row>
    <row r="81" spans="1:19" s="25" customFormat="1" x14ac:dyDescent="0.2">
      <c r="A81" s="24" t="s">
        <v>53</v>
      </c>
      <c r="B81" s="25">
        <v>3</v>
      </c>
      <c r="D81" s="25" t="s">
        <v>14</v>
      </c>
      <c r="E81" s="25">
        <v>2.5</v>
      </c>
      <c r="F81" s="25">
        <v>0.38</v>
      </c>
      <c r="G81" s="25">
        <f t="shared" si="4"/>
        <v>0.152</v>
      </c>
      <c r="H81" s="25">
        <f t="shared" si="5"/>
        <v>5.7759999999999999E-2</v>
      </c>
      <c r="I81" s="25">
        <f t="shared" si="6"/>
        <v>2.12</v>
      </c>
      <c r="J81" s="7">
        <f t="shared" si="7"/>
        <v>0.53200000000000003</v>
      </c>
      <c r="K81" s="25">
        <v>1.3</v>
      </c>
      <c r="L81" s="29">
        <v>16.22</v>
      </c>
      <c r="M81" s="25">
        <v>55.2</v>
      </c>
      <c r="N81" s="32">
        <v>4.53</v>
      </c>
      <c r="O81" s="25">
        <v>44400</v>
      </c>
      <c r="P81" s="25">
        <v>36800</v>
      </c>
      <c r="Q81" s="35">
        <v>29.22</v>
      </c>
    </row>
    <row r="82" spans="1:19" s="25" customFormat="1" x14ac:dyDescent="0.2">
      <c r="A82" s="22" t="s">
        <v>53</v>
      </c>
      <c r="B82" s="25">
        <v>3</v>
      </c>
      <c r="D82" s="25" t="s">
        <v>14</v>
      </c>
      <c r="E82" s="25">
        <v>2.5</v>
      </c>
      <c r="F82" s="25">
        <v>0.38</v>
      </c>
      <c r="G82" s="25">
        <f t="shared" si="4"/>
        <v>0.152</v>
      </c>
      <c r="H82" s="25">
        <f t="shared" si="5"/>
        <v>5.7759999999999999E-2</v>
      </c>
      <c r="I82" s="25">
        <f t="shared" si="6"/>
        <v>2.12</v>
      </c>
      <c r="J82" s="7">
        <f t="shared" si="7"/>
        <v>0.53200000000000003</v>
      </c>
      <c r="K82" s="25">
        <v>0.1</v>
      </c>
      <c r="L82" s="29">
        <v>18.739999999999998</v>
      </c>
      <c r="M82" s="25">
        <v>94.5</v>
      </c>
      <c r="N82" s="32">
        <v>7.6</v>
      </c>
      <c r="O82" s="25">
        <v>40300</v>
      </c>
      <c r="P82" s="25">
        <v>35800</v>
      </c>
      <c r="Q82" s="35">
        <v>26.35</v>
      </c>
    </row>
    <row r="83" spans="1:19" s="25" customFormat="1" x14ac:dyDescent="0.2">
      <c r="A83" s="22" t="s">
        <v>53</v>
      </c>
      <c r="B83" s="25">
        <v>3</v>
      </c>
      <c r="D83" s="25" t="s">
        <v>14</v>
      </c>
      <c r="E83" s="25">
        <v>2.5</v>
      </c>
      <c r="F83" s="25">
        <v>0.38</v>
      </c>
      <c r="G83" s="25">
        <f t="shared" si="4"/>
        <v>0.152</v>
      </c>
      <c r="H83" s="25">
        <f t="shared" si="5"/>
        <v>5.7759999999999999E-2</v>
      </c>
      <c r="I83" s="25">
        <f t="shared" si="6"/>
        <v>2.12</v>
      </c>
      <c r="J83" s="7">
        <f t="shared" si="7"/>
        <v>0.53200000000000003</v>
      </c>
      <c r="K83" s="25">
        <v>0.1</v>
      </c>
      <c r="L83" s="29">
        <v>21</v>
      </c>
      <c r="M83" s="25">
        <v>145</v>
      </c>
      <c r="N83" s="32">
        <v>11.3</v>
      </c>
      <c r="O83" s="25">
        <v>29000</v>
      </c>
      <c r="P83" s="25">
        <v>27000</v>
      </c>
      <c r="Q83" s="35">
        <v>19.399999999999999</v>
      </c>
    </row>
    <row r="84" spans="1:19" s="25" customFormat="1" x14ac:dyDescent="0.2">
      <c r="A84" s="22" t="s">
        <v>53</v>
      </c>
      <c r="B84" s="25">
        <v>4</v>
      </c>
      <c r="C84" s="9">
        <v>0.47916666666666669</v>
      </c>
      <c r="D84" s="25" t="s">
        <v>14</v>
      </c>
      <c r="E84" s="25">
        <v>1.4</v>
      </c>
      <c r="F84" s="25">
        <v>0.43</v>
      </c>
      <c r="G84" s="25">
        <f t="shared" si="4"/>
        <v>0.30714285714285716</v>
      </c>
      <c r="H84" s="25">
        <f t="shared" si="5"/>
        <v>0.13207142857142859</v>
      </c>
      <c r="I84" s="25">
        <f t="shared" si="6"/>
        <v>0.97</v>
      </c>
      <c r="J84" s="7">
        <f t="shared" si="7"/>
        <v>0.7371428571428571</v>
      </c>
      <c r="K84" s="25">
        <v>1.4</v>
      </c>
      <c r="L84" s="29">
        <v>18.02</v>
      </c>
      <c r="M84" s="25">
        <v>150</v>
      </c>
      <c r="N84" s="32">
        <v>12.3</v>
      </c>
      <c r="O84" s="25">
        <v>38300</v>
      </c>
      <c r="P84" s="25">
        <v>33200</v>
      </c>
      <c r="Q84" s="35">
        <v>24.5</v>
      </c>
    </row>
    <row r="85" spans="1:19" s="25" customFormat="1" x14ac:dyDescent="0.2">
      <c r="A85" s="22" t="s">
        <v>53</v>
      </c>
      <c r="B85" s="25">
        <v>4</v>
      </c>
      <c r="D85" s="25" t="s">
        <v>14</v>
      </c>
      <c r="E85" s="25">
        <v>1.4</v>
      </c>
      <c r="F85" s="25">
        <v>0.43</v>
      </c>
      <c r="G85" s="25">
        <f t="shared" si="4"/>
        <v>0.30714285714285716</v>
      </c>
      <c r="H85" s="25">
        <f t="shared" si="5"/>
        <v>0.13207142857142859</v>
      </c>
      <c r="I85" s="25">
        <f t="shared" si="6"/>
        <v>0.97</v>
      </c>
      <c r="J85" s="7">
        <f t="shared" si="7"/>
        <v>0.7371428571428571</v>
      </c>
      <c r="K85" s="25">
        <v>1.05</v>
      </c>
      <c r="L85" s="29">
        <v>17.12</v>
      </c>
      <c r="M85" s="25">
        <v>90</v>
      </c>
      <c r="N85" s="32">
        <v>7</v>
      </c>
      <c r="O85" s="25">
        <v>42600</v>
      </c>
      <c r="P85" s="25">
        <v>37200</v>
      </c>
      <c r="Q85" s="35">
        <v>27</v>
      </c>
    </row>
    <row r="86" spans="1:19" s="25" customFormat="1" x14ac:dyDescent="0.2">
      <c r="A86" s="22" t="s">
        <v>53</v>
      </c>
      <c r="B86" s="25">
        <v>4</v>
      </c>
      <c r="D86" s="25" t="s">
        <v>14</v>
      </c>
      <c r="E86" s="25">
        <v>1.4</v>
      </c>
      <c r="F86" s="25">
        <v>0.43</v>
      </c>
      <c r="G86" s="25">
        <f t="shared" si="4"/>
        <v>0.30714285714285716</v>
      </c>
      <c r="H86" s="25">
        <f t="shared" si="5"/>
        <v>0.13207142857142859</v>
      </c>
      <c r="I86" s="25">
        <f t="shared" si="6"/>
        <v>0.97</v>
      </c>
      <c r="J86" s="7">
        <f t="shared" si="7"/>
        <v>0.7371428571428571</v>
      </c>
      <c r="K86" s="25">
        <v>0.6</v>
      </c>
      <c r="L86" s="29">
        <v>21.3</v>
      </c>
      <c r="M86" s="25">
        <v>119</v>
      </c>
      <c r="N86" s="32">
        <v>9.4</v>
      </c>
      <c r="O86" s="25">
        <v>35400</v>
      </c>
      <c r="P86" s="25">
        <v>33100</v>
      </c>
      <c r="Q86" s="35">
        <v>23</v>
      </c>
    </row>
    <row r="87" spans="1:19" s="25" customFormat="1" x14ac:dyDescent="0.2">
      <c r="A87" s="24" t="s">
        <v>53</v>
      </c>
      <c r="B87" s="25">
        <v>4</v>
      </c>
      <c r="D87" s="25" t="s">
        <v>14</v>
      </c>
      <c r="E87" s="25">
        <v>1.4</v>
      </c>
      <c r="F87" s="25">
        <v>0.43</v>
      </c>
      <c r="G87" s="25">
        <f t="shared" si="4"/>
        <v>0.30714285714285716</v>
      </c>
      <c r="H87" s="25">
        <f t="shared" si="5"/>
        <v>0.13207142857142859</v>
      </c>
      <c r="I87" s="25">
        <f t="shared" si="6"/>
        <v>0.97</v>
      </c>
      <c r="J87" s="7">
        <f t="shared" si="7"/>
        <v>0.7371428571428571</v>
      </c>
      <c r="K87" s="25">
        <v>0.3</v>
      </c>
      <c r="L87" s="29">
        <v>22.02</v>
      </c>
      <c r="M87" s="25">
        <v>155</v>
      </c>
      <c r="N87" s="32">
        <v>12.2</v>
      </c>
      <c r="O87" s="25">
        <v>32100</v>
      </c>
      <c r="P87" s="25">
        <v>30300</v>
      </c>
      <c r="Q87" s="35">
        <v>20</v>
      </c>
    </row>
    <row r="88" spans="1:19" s="7" customFormat="1" x14ac:dyDescent="0.2">
      <c r="A88" s="24" t="s">
        <v>53</v>
      </c>
      <c r="B88" s="25">
        <v>4</v>
      </c>
      <c r="C88" s="25"/>
      <c r="D88" s="25" t="s">
        <v>14</v>
      </c>
      <c r="E88" s="25">
        <v>1.4</v>
      </c>
      <c r="F88" s="25">
        <v>0.43</v>
      </c>
      <c r="G88" s="25">
        <f t="shared" si="4"/>
        <v>0.30714285714285716</v>
      </c>
      <c r="H88" s="25">
        <f t="shared" si="5"/>
        <v>0.13207142857142859</v>
      </c>
      <c r="I88" s="25">
        <f t="shared" si="6"/>
        <v>0.97</v>
      </c>
      <c r="J88" s="7">
        <f t="shared" si="7"/>
        <v>0.7371428571428571</v>
      </c>
      <c r="K88" s="25">
        <v>0.1</v>
      </c>
      <c r="L88" s="29">
        <v>21.67</v>
      </c>
      <c r="M88" s="25">
        <v>171.2</v>
      </c>
      <c r="N88" s="32">
        <v>13.84</v>
      </c>
      <c r="O88" s="25">
        <v>24100</v>
      </c>
      <c r="P88" s="25">
        <v>22500</v>
      </c>
      <c r="Q88" s="35">
        <v>14.67</v>
      </c>
      <c r="R88" s="25"/>
      <c r="S88" s="25"/>
    </row>
    <row r="89" spans="1:19" s="7" customFormat="1" x14ac:dyDescent="0.2">
      <c r="A89" s="12" t="s">
        <v>1</v>
      </c>
      <c r="B89" s="7">
        <v>1</v>
      </c>
      <c r="C89" s="8">
        <v>0.15625</v>
      </c>
      <c r="D89" s="7" t="s">
        <v>14</v>
      </c>
      <c r="E89" s="7">
        <v>0.35</v>
      </c>
      <c r="F89" s="7">
        <v>0.35</v>
      </c>
      <c r="G89" s="7">
        <f t="shared" si="4"/>
        <v>1</v>
      </c>
      <c r="H89" s="7">
        <f t="shared" si="5"/>
        <v>0.35</v>
      </c>
      <c r="I89" s="7">
        <f t="shared" si="6"/>
        <v>0</v>
      </c>
      <c r="J89" s="7">
        <f t="shared" si="7"/>
        <v>1.35</v>
      </c>
      <c r="K89" s="7">
        <v>0.35</v>
      </c>
      <c r="L89" s="29">
        <v>17</v>
      </c>
      <c r="M89" s="7">
        <v>120</v>
      </c>
      <c r="N89" s="32">
        <v>11.6</v>
      </c>
      <c r="O89" s="7">
        <v>289</v>
      </c>
      <c r="P89" s="7">
        <v>245</v>
      </c>
      <c r="Q89" s="35">
        <v>0.14000000000000001</v>
      </c>
      <c r="R89" s="7">
        <v>8.5</v>
      </c>
    </row>
    <row r="90" spans="1:19" s="7" customFormat="1" x14ac:dyDescent="0.2">
      <c r="A90" s="21" t="s">
        <v>1</v>
      </c>
      <c r="B90" s="7">
        <v>1</v>
      </c>
      <c r="C90" s="8">
        <v>0.15625</v>
      </c>
      <c r="D90" s="7" t="s">
        <v>14</v>
      </c>
      <c r="E90" s="7">
        <v>0.35</v>
      </c>
      <c r="F90" s="7">
        <v>0.35</v>
      </c>
      <c r="G90" s="7">
        <f t="shared" si="4"/>
        <v>1</v>
      </c>
      <c r="H90" s="7">
        <f t="shared" si="5"/>
        <v>0.35</v>
      </c>
      <c r="I90" s="7">
        <f t="shared" si="6"/>
        <v>0</v>
      </c>
      <c r="J90" s="7">
        <f t="shared" si="7"/>
        <v>1.35</v>
      </c>
      <c r="K90" s="7">
        <v>0</v>
      </c>
      <c r="L90" s="29">
        <v>16.940000000000001</v>
      </c>
      <c r="M90" s="7">
        <v>121.5</v>
      </c>
      <c r="N90" s="32">
        <v>11.75</v>
      </c>
      <c r="O90" s="7">
        <v>291</v>
      </c>
      <c r="P90" s="7">
        <v>246</v>
      </c>
      <c r="Q90" s="35">
        <v>0.14000000000000001</v>
      </c>
      <c r="R90" s="7">
        <v>8.51</v>
      </c>
    </row>
    <row r="91" spans="1:19" s="7" customFormat="1" x14ac:dyDescent="0.2">
      <c r="A91" s="21" t="s">
        <v>1</v>
      </c>
      <c r="B91" s="7">
        <v>2</v>
      </c>
      <c r="C91" s="8">
        <v>0.16666666666666666</v>
      </c>
      <c r="D91" s="7" t="s">
        <v>14</v>
      </c>
      <c r="E91" s="7">
        <v>0.3</v>
      </c>
      <c r="F91" s="7">
        <v>0.3</v>
      </c>
      <c r="G91" s="7">
        <f t="shared" si="4"/>
        <v>1</v>
      </c>
      <c r="H91" s="7">
        <f t="shared" si="5"/>
        <v>0.3</v>
      </c>
      <c r="I91" s="7">
        <f t="shared" si="6"/>
        <v>0</v>
      </c>
      <c r="J91" s="7">
        <f t="shared" si="7"/>
        <v>1.3</v>
      </c>
      <c r="K91" s="7">
        <v>0.3</v>
      </c>
      <c r="L91" s="29">
        <v>16.5</v>
      </c>
      <c r="M91" s="7">
        <v>108.4</v>
      </c>
      <c r="N91" s="32">
        <v>10.58</v>
      </c>
      <c r="O91" s="7">
        <v>206</v>
      </c>
      <c r="P91" s="7">
        <v>173</v>
      </c>
      <c r="Q91" s="35">
        <v>0.1</v>
      </c>
      <c r="R91" s="7">
        <v>8.23</v>
      </c>
    </row>
    <row r="92" spans="1:19" s="7" customFormat="1" x14ac:dyDescent="0.2">
      <c r="A92" s="21" t="s">
        <v>1</v>
      </c>
      <c r="B92" s="7">
        <v>2</v>
      </c>
      <c r="C92" s="8">
        <v>0.16666666666666666</v>
      </c>
      <c r="D92" s="7" t="s">
        <v>14</v>
      </c>
      <c r="E92" s="7">
        <v>0.3</v>
      </c>
      <c r="F92" s="7">
        <v>0.3</v>
      </c>
      <c r="G92" s="7">
        <f t="shared" si="4"/>
        <v>1</v>
      </c>
      <c r="H92" s="7">
        <f t="shared" si="5"/>
        <v>0.3</v>
      </c>
      <c r="I92" s="7">
        <f t="shared" si="6"/>
        <v>0</v>
      </c>
      <c r="J92" s="7">
        <f t="shared" si="7"/>
        <v>1.3</v>
      </c>
      <c r="K92" s="7">
        <v>0</v>
      </c>
      <c r="L92" s="29">
        <v>16.579999999999998</v>
      </c>
      <c r="M92" s="7">
        <v>111.6</v>
      </c>
      <c r="N92" s="32">
        <v>10.86</v>
      </c>
      <c r="O92" s="7">
        <v>205</v>
      </c>
      <c r="P92" s="7">
        <v>172</v>
      </c>
      <c r="Q92" s="35">
        <v>0.1</v>
      </c>
      <c r="R92" s="7">
        <v>8.15</v>
      </c>
    </row>
    <row r="93" spans="1:19" s="7" customFormat="1" x14ac:dyDescent="0.2">
      <c r="A93" s="21" t="s">
        <v>1</v>
      </c>
      <c r="B93" s="7">
        <v>3</v>
      </c>
      <c r="C93" s="8">
        <v>0.17708333333333334</v>
      </c>
      <c r="D93" s="7" t="s">
        <v>14</v>
      </c>
      <c r="E93" s="7">
        <v>0.8</v>
      </c>
      <c r="F93" s="7">
        <v>0.8</v>
      </c>
      <c r="G93" s="7">
        <f t="shared" si="4"/>
        <v>1</v>
      </c>
      <c r="H93" s="7">
        <f t="shared" si="5"/>
        <v>0.8</v>
      </c>
      <c r="I93" s="7">
        <f t="shared" si="6"/>
        <v>0</v>
      </c>
      <c r="J93" s="7">
        <f t="shared" si="7"/>
        <v>1.8</v>
      </c>
      <c r="K93" s="7">
        <v>0.8</v>
      </c>
      <c r="L93" s="29">
        <v>16.22</v>
      </c>
      <c r="M93" s="7">
        <v>106.2</v>
      </c>
      <c r="N93" s="32">
        <v>10.43</v>
      </c>
      <c r="O93" s="7">
        <v>202</v>
      </c>
      <c r="P93" s="7">
        <v>168</v>
      </c>
      <c r="Q93" s="35">
        <v>0.09</v>
      </c>
      <c r="R93" s="7">
        <v>8.08</v>
      </c>
    </row>
    <row r="94" spans="1:19" s="7" customFormat="1" x14ac:dyDescent="0.2">
      <c r="A94" s="21" t="s">
        <v>1</v>
      </c>
      <c r="B94" s="7">
        <v>3</v>
      </c>
      <c r="C94" s="8">
        <v>0.17708333333333334</v>
      </c>
      <c r="D94" s="7" t="s">
        <v>14</v>
      </c>
      <c r="E94" s="7">
        <v>0.8</v>
      </c>
      <c r="F94" s="7">
        <v>0.8</v>
      </c>
      <c r="G94" s="7">
        <f t="shared" si="4"/>
        <v>1</v>
      </c>
      <c r="H94" s="7">
        <f t="shared" si="5"/>
        <v>0.8</v>
      </c>
      <c r="I94" s="7">
        <f t="shared" si="6"/>
        <v>0</v>
      </c>
      <c r="J94" s="7">
        <f t="shared" si="7"/>
        <v>1.8</v>
      </c>
      <c r="K94" s="7">
        <v>0.4</v>
      </c>
      <c r="L94" s="29">
        <v>16.2</v>
      </c>
      <c r="M94" s="7">
        <v>110.1</v>
      </c>
      <c r="N94" s="32">
        <v>10.8</v>
      </c>
      <c r="O94" s="7">
        <v>204</v>
      </c>
      <c r="P94" s="7">
        <v>170</v>
      </c>
      <c r="Q94" s="35">
        <v>0.1</v>
      </c>
      <c r="R94" s="7">
        <v>8.01</v>
      </c>
    </row>
    <row r="95" spans="1:19" s="7" customFormat="1" x14ac:dyDescent="0.2">
      <c r="A95" s="21" t="s">
        <v>1</v>
      </c>
      <c r="B95" s="7">
        <v>3</v>
      </c>
      <c r="C95" s="8">
        <v>0.17708333333333334</v>
      </c>
      <c r="D95" s="7" t="s">
        <v>14</v>
      </c>
      <c r="E95" s="7">
        <v>0.8</v>
      </c>
      <c r="F95" s="7">
        <v>0.8</v>
      </c>
      <c r="G95" s="7">
        <f t="shared" si="4"/>
        <v>1</v>
      </c>
      <c r="H95" s="7">
        <f t="shared" si="5"/>
        <v>0.8</v>
      </c>
      <c r="I95" s="7">
        <f t="shared" si="6"/>
        <v>0</v>
      </c>
      <c r="J95" s="7">
        <f t="shared" si="7"/>
        <v>1.8</v>
      </c>
      <c r="K95" s="7">
        <v>0</v>
      </c>
      <c r="L95" s="29">
        <v>16.23</v>
      </c>
      <c r="M95" s="7">
        <v>109.8</v>
      </c>
      <c r="N95" s="32">
        <v>10.78</v>
      </c>
      <c r="O95" s="7">
        <v>201</v>
      </c>
      <c r="P95" s="7">
        <v>167</v>
      </c>
      <c r="Q95" s="35">
        <v>0.1</v>
      </c>
      <c r="R95" s="7">
        <v>8.02</v>
      </c>
    </row>
    <row r="96" spans="1:19" s="7" customFormat="1" x14ac:dyDescent="0.2">
      <c r="A96" s="12" t="s">
        <v>86</v>
      </c>
      <c r="B96" s="7">
        <v>1</v>
      </c>
      <c r="C96" s="8">
        <v>0.51041666666666663</v>
      </c>
      <c r="D96" s="7" t="s">
        <v>14</v>
      </c>
      <c r="E96" s="7">
        <v>0.18</v>
      </c>
      <c r="F96" s="7">
        <v>0.18</v>
      </c>
      <c r="G96" s="7">
        <f t="shared" si="4"/>
        <v>1</v>
      </c>
      <c r="H96" s="7">
        <f t="shared" si="5"/>
        <v>0.18</v>
      </c>
      <c r="I96" s="7">
        <f t="shared" si="6"/>
        <v>0</v>
      </c>
      <c r="J96" s="7">
        <f t="shared" si="7"/>
        <v>1.18</v>
      </c>
      <c r="K96" s="7">
        <v>0.18</v>
      </c>
      <c r="L96" s="29">
        <v>11.12</v>
      </c>
      <c r="M96" s="7">
        <v>109.5</v>
      </c>
      <c r="N96" s="32">
        <v>12.01</v>
      </c>
      <c r="O96" s="7">
        <v>219</v>
      </c>
      <c r="P96" s="7">
        <v>161</v>
      </c>
      <c r="Q96" s="35">
        <v>0.1</v>
      </c>
    </row>
    <row r="97" spans="1:17" s="7" customFormat="1" x14ac:dyDescent="0.2">
      <c r="A97" s="21" t="s">
        <v>86</v>
      </c>
      <c r="B97" s="7">
        <v>2</v>
      </c>
      <c r="D97" s="7" t="s">
        <v>14</v>
      </c>
      <c r="E97" s="7">
        <v>0.3</v>
      </c>
      <c r="F97" s="7">
        <v>0.3</v>
      </c>
      <c r="G97" s="7">
        <f t="shared" si="4"/>
        <v>1</v>
      </c>
      <c r="H97" s="7">
        <f t="shared" si="5"/>
        <v>0.3</v>
      </c>
      <c r="I97" s="7">
        <f t="shared" si="6"/>
        <v>0</v>
      </c>
      <c r="J97" s="7">
        <f t="shared" si="7"/>
        <v>1.3</v>
      </c>
      <c r="K97" s="7">
        <v>0.3</v>
      </c>
      <c r="L97" s="29">
        <v>11.04</v>
      </c>
      <c r="M97" s="7">
        <v>104.6</v>
      </c>
      <c r="N97" s="32">
        <v>11.52</v>
      </c>
      <c r="O97" s="7">
        <v>221</v>
      </c>
      <c r="P97" s="7">
        <v>162</v>
      </c>
      <c r="Q97" s="35">
        <v>0.11</v>
      </c>
    </row>
    <row r="98" spans="1:17" s="7" customFormat="1" x14ac:dyDescent="0.2">
      <c r="A98" s="21" t="s">
        <v>86</v>
      </c>
      <c r="B98" s="7">
        <v>2</v>
      </c>
      <c r="C98" s="8">
        <v>0.52083333333333337</v>
      </c>
      <c r="D98" s="7" t="s">
        <v>14</v>
      </c>
      <c r="E98" s="7">
        <v>0.3</v>
      </c>
      <c r="F98" s="7">
        <v>0.3</v>
      </c>
      <c r="G98" s="7">
        <f t="shared" si="4"/>
        <v>1</v>
      </c>
      <c r="H98" s="7">
        <f t="shared" si="5"/>
        <v>0.3</v>
      </c>
      <c r="I98" s="7">
        <f t="shared" si="6"/>
        <v>0</v>
      </c>
      <c r="J98" s="7">
        <f t="shared" si="7"/>
        <v>1.3</v>
      </c>
      <c r="K98" s="7">
        <v>0.1</v>
      </c>
      <c r="L98" s="29">
        <v>11.04</v>
      </c>
      <c r="M98" s="7">
        <v>105.7</v>
      </c>
      <c r="N98" s="32">
        <v>11.64</v>
      </c>
      <c r="O98" s="7">
        <v>220</v>
      </c>
      <c r="P98" s="7">
        <v>161</v>
      </c>
      <c r="Q98" s="35">
        <v>0.1</v>
      </c>
    </row>
    <row r="99" spans="1:17" s="7" customFormat="1" x14ac:dyDescent="0.2">
      <c r="A99" s="21" t="s">
        <v>86</v>
      </c>
      <c r="B99" s="7">
        <v>3</v>
      </c>
      <c r="C99" s="8">
        <v>0.53125</v>
      </c>
      <c r="D99" s="7" t="s">
        <v>14</v>
      </c>
      <c r="E99" s="7">
        <v>0.3</v>
      </c>
      <c r="F99" s="7">
        <v>0.3</v>
      </c>
      <c r="G99" s="7">
        <f t="shared" si="4"/>
        <v>1</v>
      </c>
      <c r="H99" s="7">
        <f t="shared" si="5"/>
        <v>0.3</v>
      </c>
      <c r="I99" s="7">
        <f t="shared" si="6"/>
        <v>0</v>
      </c>
      <c r="J99" s="7">
        <f t="shared" si="7"/>
        <v>1.3</v>
      </c>
      <c r="K99" s="7">
        <v>0.1</v>
      </c>
      <c r="L99" s="29">
        <v>11.01</v>
      </c>
      <c r="M99" s="7">
        <v>104.6</v>
      </c>
      <c r="N99" s="32">
        <v>11.53</v>
      </c>
      <c r="O99" s="7">
        <v>219</v>
      </c>
      <c r="P99" s="7">
        <v>161</v>
      </c>
      <c r="Q99" s="35">
        <v>0.1</v>
      </c>
    </row>
    <row r="100" spans="1:17" s="7" customFormat="1" x14ac:dyDescent="0.2">
      <c r="A100" s="21" t="s">
        <v>86</v>
      </c>
      <c r="B100" s="7">
        <v>3</v>
      </c>
      <c r="D100" s="7" t="s">
        <v>14</v>
      </c>
      <c r="E100" s="7">
        <v>0.3</v>
      </c>
      <c r="F100" s="7">
        <v>0.3</v>
      </c>
      <c r="G100" s="7">
        <f t="shared" si="4"/>
        <v>1</v>
      </c>
      <c r="H100" s="7">
        <f t="shared" si="5"/>
        <v>0.3</v>
      </c>
      <c r="I100" s="7">
        <f t="shared" si="6"/>
        <v>0</v>
      </c>
      <c r="J100" s="7">
        <f t="shared" si="7"/>
        <v>1.3</v>
      </c>
      <c r="K100" s="7">
        <v>0.3</v>
      </c>
      <c r="L100" s="29">
        <v>11</v>
      </c>
      <c r="M100" s="7">
        <v>104.8</v>
      </c>
      <c r="N100" s="32">
        <v>11.54</v>
      </c>
      <c r="O100" s="7">
        <v>218</v>
      </c>
      <c r="P100" s="7">
        <v>160</v>
      </c>
      <c r="Q100" s="35">
        <v>0.1</v>
      </c>
    </row>
    <row r="101" spans="1:17" s="7" customFormat="1" x14ac:dyDescent="0.2">
      <c r="A101" s="21" t="s">
        <v>57</v>
      </c>
      <c r="B101" s="7">
        <v>1</v>
      </c>
      <c r="C101" s="8">
        <v>0.45</v>
      </c>
      <c r="D101" s="7" t="s">
        <v>14</v>
      </c>
      <c r="E101" s="7">
        <v>0.8</v>
      </c>
      <c r="F101" s="7">
        <v>0.8</v>
      </c>
      <c r="G101" s="7">
        <f t="shared" si="4"/>
        <v>1</v>
      </c>
      <c r="H101" s="7">
        <f t="shared" si="5"/>
        <v>0.8</v>
      </c>
      <c r="I101" s="7">
        <f t="shared" si="6"/>
        <v>0</v>
      </c>
      <c r="J101" s="7">
        <f t="shared" si="7"/>
        <v>1.8</v>
      </c>
      <c r="K101" s="7">
        <v>0.8</v>
      </c>
      <c r="L101" s="29">
        <v>15.94</v>
      </c>
      <c r="M101" s="7">
        <v>46.4</v>
      </c>
      <c r="N101" s="32">
        <v>3.8</v>
      </c>
      <c r="O101" s="7">
        <v>46590</v>
      </c>
      <c r="P101" s="7">
        <v>38590</v>
      </c>
      <c r="Q101" s="35">
        <v>30.31</v>
      </c>
    </row>
    <row r="102" spans="1:17" s="7" customFormat="1" x14ac:dyDescent="0.2">
      <c r="A102" s="12" t="s">
        <v>57</v>
      </c>
      <c r="B102" s="7">
        <v>1</v>
      </c>
      <c r="D102" s="7" t="s">
        <v>14</v>
      </c>
      <c r="E102" s="7">
        <v>0.8</v>
      </c>
      <c r="F102" s="7">
        <v>0.8</v>
      </c>
      <c r="G102" s="7">
        <f t="shared" si="4"/>
        <v>1</v>
      </c>
      <c r="H102" s="7">
        <f t="shared" si="5"/>
        <v>0.8</v>
      </c>
      <c r="I102" s="7">
        <f t="shared" si="6"/>
        <v>0</v>
      </c>
      <c r="J102" s="7">
        <f t="shared" si="7"/>
        <v>1.8</v>
      </c>
      <c r="K102" s="7">
        <v>0.6</v>
      </c>
      <c r="L102" s="29">
        <v>16.05</v>
      </c>
      <c r="M102" s="7">
        <v>46.5</v>
      </c>
      <c r="N102" s="32">
        <v>3.77</v>
      </c>
      <c r="O102" s="7">
        <v>46530</v>
      </c>
      <c r="P102" s="7">
        <v>38700</v>
      </c>
      <c r="Q102" s="35">
        <v>30.27</v>
      </c>
    </row>
    <row r="103" spans="1:17" s="7" customFormat="1" x14ac:dyDescent="0.2">
      <c r="A103" s="12" t="s">
        <v>57</v>
      </c>
      <c r="B103" s="7">
        <v>1</v>
      </c>
      <c r="D103" s="7" t="s">
        <v>14</v>
      </c>
      <c r="E103" s="7">
        <v>0.8</v>
      </c>
      <c r="F103" s="7">
        <v>0.8</v>
      </c>
      <c r="G103" s="7">
        <f t="shared" si="4"/>
        <v>1</v>
      </c>
      <c r="H103" s="7">
        <f t="shared" si="5"/>
        <v>0.8</v>
      </c>
      <c r="I103" s="7">
        <f t="shared" si="6"/>
        <v>0</v>
      </c>
      <c r="J103" s="7">
        <f t="shared" si="7"/>
        <v>1.8</v>
      </c>
      <c r="K103" s="7">
        <v>0.4</v>
      </c>
      <c r="L103" s="29">
        <v>16.63</v>
      </c>
      <c r="M103" s="7">
        <v>69</v>
      </c>
      <c r="N103" s="32">
        <v>5.6</v>
      </c>
      <c r="O103" s="7">
        <v>45100</v>
      </c>
      <c r="P103" s="7">
        <v>37900</v>
      </c>
      <c r="Q103" s="35">
        <v>29.22</v>
      </c>
    </row>
    <row r="104" spans="1:17" s="7" customFormat="1" x14ac:dyDescent="0.2">
      <c r="A104" s="12" t="s">
        <v>57</v>
      </c>
      <c r="B104" s="7">
        <v>1</v>
      </c>
      <c r="D104" s="7" t="s">
        <v>14</v>
      </c>
      <c r="E104" s="7">
        <v>0.8</v>
      </c>
      <c r="F104" s="7">
        <v>0.8</v>
      </c>
      <c r="G104" s="7">
        <f t="shared" si="4"/>
        <v>1</v>
      </c>
      <c r="H104" s="7">
        <f t="shared" si="5"/>
        <v>0.8</v>
      </c>
      <c r="I104" s="7">
        <f t="shared" si="6"/>
        <v>0</v>
      </c>
      <c r="J104" s="7">
        <f t="shared" si="7"/>
        <v>1.8</v>
      </c>
      <c r="K104" s="7">
        <v>0.2</v>
      </c>
      <c r="L104" s="29">
        <v>17.149999999999999</v>
      </c>
      <c r="M104" s="7">
        <v>110</v>
      </c>
      <c r="N104" s="32">
        <v>9.11</v>
      </c>
      <c r="O104" s="7">
        <v>40200</v>
      </c>
      <c r="P104" s="7">
        <v>34300</v>
      </c>
      <c r="Q104" s="35">
        <v>26.29</v>
      </c>
    </row>
    <row r="105" spans="1:17" s="7" customFormat="1" x14ac:dyDescent="0.2">
      <c r="A105" s="12" t="s">
        <v>57</v>
      </c>
      <c r="B105" s="7">
        <v>1</v>
      </c>
      <c r="D105" s="7" t="s">
        <v>14</v>
      </c>
      <c r="E105" s="7">
        <v>0.8</v>
      </c>
      <c r="F105" s="7">
        <v>0.8</v>
      </c>
      <c r="G105" s="7">
        <f t="shared" si="4"/>
        <v>1</v>
      </c>
      <c r="H105" s="7">
        <f t="shared" si="5"/>
        <v>0.8</v>
      </c>
      <c r="I105" s="7">
        <f t="shared" si="6"/>
        <v>0</v>
      </c>
      <c r="J105" s="7">
        <f t="shared" si="7"/>
        <v>1.8</v>
      </c>
      <c r="K105" s="7">
        <v>0</v>
      </c>
      <c r="L105" s="29">
        <v>15.8</v>
      </c>
      <c r="M105" s="7">
        <v>90</v>
      </c>
      <c r="N105" s="32">
        <v>8.8000000000000007</v>
      </c>
      <c r="O105" s="7">
        <v>2700</v>
      </c>
      <c r="P105" s="7">
        <v>2300</v>
      </c>
      <c r="Q105" s="35">
        <v>1.26</v>
      </c>
    </row>
    <row r="106" spans="1:17" s="7" customFormat="1" x14ac:dyDescent="0.2">
      <c r="A106" s="21" t="s">
        <v>57</v>
      </c>
      <c r="B106" s="7">
        <v>2</v>
      </c>
      <c r="C106" s="10">
        <v>0.46527777777777773</v>
      </c>
      <c r="D106" s="7" t="s">
        <v>14</v>
      </c>
      <c r="E106" s="7">
        <v>0.45</v>
      </c>
      <c r="F106" s="7">
        <v>0.45</v>
      </c>
      <c r="G106" s="7">
        <f t="shared" si="4"/>
        <v>1</v>
      </c>
      <c r="H106" s="7">
        <f t="shared" si="5"/>
        <v>0.45</v>
      </c>
      <c r="I106" s="7">
        <f t="shared" si="6"/>
        <v>0</v>
      </c>
      <c r="J106" s="7">
        <f t="shared" si="7"/>
        <v>1.45</v>
      </c>
      <c r="K106" s="7">
        <v>0.45</v>
      </c>
      <c r="L106" s="29">
        <v>19.059999999999999</v>
      </c>
      <c r="M106" s="7">
        <v>102</v>
      </c>
      <c r="N106" s="32">
        <v>7.7</v>
      </c>
      <c r="O106" s="7">
        <v>45600</v>
      </c>
      <c r="P106" s="7">
        <v>40400</v>
      </c>
      <c r="Q106" s="35">
        <v>29.6</v>
      </c>
    </row>
    <row r="107" spans="1:17" s="7" customFormat="1" x14ac:dyDescent="0.2">
      <c r="A107" s="23" t="s">
        <v>57</v>
      </c>
      <c r="B107" s="7">
        <v>2</v>
      </c>
      <c r="D107" s="7" t="s">
        <v>14</v>
      </c>
      <c r="E107" s="7">
        <v>0.45</v>
      </c>
      <c r="F107" s="7">
        <v>0.45</v>
      </c>
      <c r="G107" s="7">
        <f t="shared" si="4"/>
        <v>1</v>
      </c>
      <c r="H107" s="7">
        <f t="shared" si="5"/>
        <v>0.45</v>
      </c>
      <c r="I107" s="7">
        <f t="shared" si="6"/>
        <v>0</v>
      </c>
      <c r="J107" s="7">
        <f t="shared" si="7"/>
        <v>1.45</v>
      </c>
      <c r="K107" s="7">
        <v>0.35</v>
      </c>
      <c r="L107" s="29">
        <v>19</v>
      </c>
      <c r="M107" s="7">
        <v>66</v>
      </c>
      <c r="N107" s="32">
        <v>5</v>
      </c>
      <c r="O107" s="7">
        <v>45200</v>
      </c>
      <c r="P107" s="7">
        <v>39800</v>
      </c>
      <c r="Q107" s="35">
        <v>29.5</v>
      </c>
    </row>
    <row r="108" spans="1:17" s="7" customFormat="1" ht="15" customHeight="1" x14ac:dyDescent="0.2">
      <c r="A108" s="23" t="s">
        <v>57</v>
      </c>
      <c r="B108" s="7">
        <v>2</v>
      </c>
      <c r="D108" s="7" t="s">
        <v>14</v>
      </c>
      <c r="E108" s="7">
        <v>0.45</v>
      </c>
      <c r="F108" s="7">
        <v>0.45</v>
      </c>
      <c r="G108" s="7">
        <f t="shared" si="4"/>
        <v>1</v>
      </c>
      <c r="H108" s="7">
        <f t="shared" si="5"/>
        <v>0.45</v>
      </c>
      <c r="I108" s="7">
        <f t="shared" si="6"/>
        <v>0</v>
      </c>
      <c r="J108" s="7">
        <f t="shared" si="7"/>
        <v>1.45</v>
      </c>
      <c r="K108" s="7">
        <v>0.25</v>
      </c>
      <c r="L108" s="29">
        <v>18.14</v>
      </c>
      <c r="M108" s="7">
        <v>100</v>
      </c>
      <c r="N108" s="32">
        <v>8.1999999999999993</v>
      </c>
      <c r="O108" s="7">
        <v>40600</v>
      </c>
      <c r="P108" s="7">
        <v>35000</v>
      </c>
      <c r="Q108" s="35">
        <v>25.95</v>
      </c>
    </row>
    <row r="109" spans="1:17" s="7" customFormat="1" x14ac:dyDescent="0.2">
      <c r="A109" s="23" t="s">
        <v>57</v>
      </c>
      <c r="B109" s="7">
        <v>2</v>
      </c>
      <c r="D109" s="7" t="s">
        <v>14</v>
      </c>
      <c r="E109" s="7">
        <v>0.45</v>
      </c>
      <c r="F109" s="7">
        <v>0.45</v>
      </c>
      <c r="G109" s="7">
        <f t="shared" si="4"/>
        <v>1</v>
      </c>
      <c r="H109" s="7">
        <f t="shared" si="5"/>
        <v>0.45</v>
      </c>
      <c r="I109" s="7">
        <f t="shared" si="6"/>
        <v>0</v>
      </c>
      <c r="J109" s="7">
        <f t="shared" si="7"/>
        <v>1.45</v>
      </c>
      <c r="K109" s="7">
        <v>0.15</v>
      </c>
      <c r="L109" s="29">
        <v>16.899999999999999</v>
      </c>
      <c r="M109" s="7">
        <v>82.6</v>
      </c>
      <c r="N109" s="32">
        <v>7.94</v>
      </c>
      <c r="O109" s="7">
        <v>6500</v>
      </c>
      <c r="P109" s="7">
        <v>5000</v>
      </c>
      <c r="Q109" s="35">
        <v>5</v>
      </c>
    </row>
    <row r="110" spans="1:17" s="7" customFormat="1" x14ac:dyDescent="0.2">
      <c r="A110" s="23" t="s">
        <v>57</v>
      </c>
      <c r="B110" s="7">
        <v>2</v>
      </c>
      <c r="D110" s="7" t="s">
        <v>14</v>
      </c>
      <c r="E110" s="7">
        <v>0.45</v>
      </c>
      <c r="F110" s="7">
        <v>0.45</v>
      </c>
      <c r="G110" s="7">
        <f t="shared" si="4"/>
        <v>1</v>
      </c>
      <c r="H110" s="7">
        <f t="shared" si="5"/>
        <v>0.45</v>
      </c>
      <c r="I110" s="7">
        <f t="shared" si="6"/>
        <v>0</v>
      </c>
      <c r="J110" s="7">
        <f t="shared" si="7"/>
        <v>1.45</v>
      </c>
      <c r="K110" s="7">
        <v>0</v>
      </c>
      <c r="L110" s="29">
        <v>16.5</v>
      </c>
      <c r="M110" s="7">
        <v>85.7</v>
      </c>
      <c r="N110" s="32">
        <v>8.34</v>
      </c>
      <c r="O110" s="7">
        <v>1900</v>
      </c>
      <c r="P110" s="7">
        <v>1600</v>
      </c>
      <c r="Q110" s="35">
        <v>1</v>
      </c>
    </row>
    <row r="111" spans="1:17" s="7" customFormat="1" x14ac:dyDescent="0.2">
      <c r="A111" s="23" t="s">
        <v>57</v>
      </c>
      <c r="B111" s="7">
        <v>3</v>
      </c>
      <c r="C111" s="10">
        <v>0.47222222222222227</v>
      </c>
      <c r="D111" s="7" t="s">
        <v>14</v>
      </c>
      <c r="E111" s="7">
        <v>0.3</v>
      </c>
      <c r="F111" s="7">
        <v>0.3</v>
      </c>
      <c r="G111" s="7">
        <f t="shared" si="4"/>
        <v>1</v>
      </c>
      <c r="H111" s="7">
        <f t="shared" si="5"/>
        <v>0.3</v>
      </c>
      <c r="I111" s="7">
        <f t="shared" si="6"/>
        <v>0</v>
      </c>
      <c r="J111" s="7">
        <f t="shared" si="7"/>
        <v>1.3</v>
      </c>
      <c r="K111" s="7">
        <v>0.3</v>
      </c>
      <c r="L111" s="29">
        <v>20.260000000000002</v>
      </c>
      <c r="M111" s="7">
        <v>91.5</v>
      </c>
      <c r="N111" s="32">
        <v>7.12</v>
      </c>
      <c r="O111" s="7">
        <v>41300</v>
      </c>
      <c r="P111" s="7">
        <v>37900</v>
      </c>
      <c r="Q111" s="35">
        <v>26.1</v>
      </c>
    </row>
    <row r="112" spans="1:17" s="7" customFormat="1" x14ac:dyDescent="0.2">
      <c r="A112" s="12" t="s">
        <v>57</v>
      </c>
      <c r="B112" s="7">
        <v>3</v>
      </c>
      <c r="D112" s="7" t="s">
        <v>14</v>
      </c>
      <c r="E112" s="7">
        <v>0.3</v>
      </c>
      <c r="F112" s="7">
        <v>0.3</v>
      </c>
      <c r="G112" s="7">
        <f t="shared" si="4"/>
        <v>1</v>
      </c>
      <c r="H112" s="7">
        <f t="shared" si="5"/>
        <v>0.3</v>
      </c>
      <c r="I112" s="7">
        <f t="shared" si="6"/>
        <v>0</v>
      </c>
      <c r="J112" s="7">
        <f t="shared" si="7"/>
        <v>1.3</v>
      </c>
      <c r="K112" s="7">
        <v>0.15</v>
      </c>
      <c r="L112" s="29">
        <v>18.5</v>
      </c>
      <c r="M112" s="7">
        <v>100</v>
      </c>
      <c r="N112" s="32">
        <v>8.15</v>
      </c>
      <c r="O112" s="7">
        <v>35800</v>
      </c>
      <c r="P112" s="7">
        <v>31700</v>
      </c>
      <c r="Q112" s="35">
        <v>23</v>
      </c>
    </row>
    <row r="113" spans="1:18" s="7" customFormat="1" x14ac:dyDescent="0.2">
      <c r="A113" s="12" t="s">
        <v>57</v>
      </c>
      <c r="B113" s="7">
        <v>3</v>
      </c>
      <c r="D113" s="7" t="s">
        <v>14</v>
      </c>
      <c r="E113" s="7">
        <v>0.3</v>
      </c>
      <c r="F113" s="7">
        <v>0.3</v>
      </c>
      <c r="G113" s="7">
        <f t="shared" si="4"/>
        <v>1</v>
      </c>
      <c r="H113" s="7">
        <f t="shared" si="5"/>
        <v>0.3</v>
      </c>
      <c r="I113" s="7">
        <f t="shared" si="6"/>
        <v>0</v>
      </c>
      <c r="J113" s="7">
        <f t="shared" si="7"/>
        <v>1.3</v>
      </c>
      <c r="K113" s="7">
        <v>0</v>
      </c>
      <c r="L113" s="29">
        <v>17.100000000000001</v>
      </c>
      <c r="M113" s="7">
        <v>94.5</v>
      </c>
      <c r="N113" s="32">
        <v>9.02</v>
      </c>
      <c r="O113" s="7">
        <v>2600</v>
      </c>
      <c r="P113" s="7">
        <v>2200</v>
      </c>
      <c r="Q113" s="35">
        <v>1.5</v>
      </c>
    </row>
    <row r="114" spans="1:18" s="7" customFormat="1" x14ac:dyDescent="0.2">
      <c r="A114" s="12" t="s">
        <v>57</v>
      </c>
      <c r="B114" s="7">
        <v>4</v>
      </c>
      <c r="C114" s="8">
        <v>0.49305555555555558</v>
      </c>
      <c r="D114" s="7" t="s">
        <v>14</v>
      </c>
      <c r="E114" s="7">
        <v>0.2</v>
      </c>
      <c r="F114" s="7">
        <v>0.2</v>
      </c>
      <c r="G114" s="7">
        <f t="shared" si="4"/>
        <v>1</v>
      </c>
      <c r="H114" s="7">
        <f t="shared" si="5"/>
        <v>0.2</v>
      </c>
      <c r="I114" s="7">
        <f t="shared" si="6"/>
        <v>0</v>
      </c>
      <c r="J114" s="7">
        <f t="shared" si="7"/>
        <v>1.2</v>
      </c>
      <c r="K114" s="7">
        <v>0.2</v>
      </c>
      <c r="L114" s="29">
        <v>18.05</v>
      </c>
      <c r="M114" s="7">
        <v>105.5</v>
      </c>
      <c r="N114" s="32">
        <v>9.5500000000000007</v>
      </c>
      <c r="O114" s="7">
        <v>12000</v>
      </c>
      <c r="P114" s="7">
        <v>15000</v>
      </c>
      <c r="Q114" s="35">
        <v>7.7</v>
      </c>
    </row>
    <row r="115" spans="1:18" s="7" customFormat="1" x14ac:dyDescent="0.2">
      <c r="A115" s="21" t="s">
        <v>57</v>
      </c>
      <c r="B115" s="7">
        <v>4</v>
      </c>
      <c r="D115" s="7" t="s">
        <v>14</v>
      </c>
      <c r="E115" s="7">
        <v>0.2</v>
      </c>
      <c r="F115" s="7">
        <v>0.2</v>
      </c>
      <c r="G115" s="7">
        <f t="shared" si="4"/>
        <v>1</v>
      </c>
      <c r="H115" s="7">
        <f t="shared" si="5"/>
        <v>0.2</v>
      </c>
      <c r="I115" s="7">
        <f t="shared" si="6"/>
        <v>0</v>
      </c>
      <c r="J115" s="7">
        <f t="shared" si="7"/>
        <v>1.2</v>
      </c>
      <c r="K115" s="7">
        <v>0</v>
      </c>
      <c r="L115" s="29">
        <v>17</v>
      </c>
      <c r="M115" s="7">
        <v>95.5</v>
      </c>
      <c r="N115" s="32">
        <v>9.15</v>
      </c>
      <c r="O115" s="7">
        <v>1900</v>
      </c>
      <c r="P115" s="7">
        <v>1700</v>
      </c>
      <c r="Q115" s="35">
        <v>1.03</v>
      </c>
    </row>
    <row r="116" spans="1:18" s="7" customFormat="1" x14ac:dyDescent="0.2">
      <c r="A116" s="21" t="s">
        <v>106</v>
      </c>
      <c r="B116" s="7">
        <v>1</v>
      </c>
      <c r="C116" s="8">
        <v>0.51388888888888895</v>
      </c>
      <c r="D116" s="7" t="s">
        <v>14</v>
      </c>
      <c r="E116" s="7">
        <v>2.2999999999999998</v>
      </c>
      <c r="F116" s="7">
        <v>2.2999999999999998</v>
      </c>
      <c r="G116" s="7">
        <f t="shared" si="4"/>
        <v>1</v>
      </c>
      <c r="H116" s="7">
        <f t="shared" si="5"/>
        <v>2.2999999999999998</v>
      </c>
      <c r="I116" s="7">
        <f t="shared" si="6"/>
        <v>0</v>
      </c>
      <c r="J116" s="7">
        <f t="shared" si="7"/>
        <v>3.3</v>
      </c>
      <c r="K116" s="7">
        <v>2.2999999999999998</v>
      </c>
      <c r="L116" s="29">
        <v>14.62</v>
      </c>
      <c r="M116" s="7">
        <v>136.69999999999999</v>
      </c>
      <c r="N116" s="32">
        <v>12.74</v>
      </c>
      <c r="O116" s="7">
        <v>23202</v>
      </c>
      <c r="P116" s="7">
        <v>19057</v>
      </c>
      <c r="Q116" s="35">
        <v>14</v>
      </c>
      <c r="R116" s="7">
        <v>8.16</v>
      </c>
    </row>
    <row r="117" spans="1:18" s="7" customFormat="1" x14ac:dyDescent="0.2">
      <c r="A117" s="21" t="s">
        <v>106</v>
      </c>
      <c r="B117" s="7">
        <v>1</v>
      </c>
      <c r="D117" s="7" t="s">
        <v>14</v>
      </c>
      <c r="E117" s="7">
        <v>2.2999999999999998</v>
      </c>
      <c r="F117" s="7">
        <v>2.2999999999999998</v>
      </c>
      <c r="G117" s="7">
        <f t="shared" si="4"/>
        <v>1</v>
      </c>
      <c r="H117" s="7">
        <f t="shared" si="5"/>
        <v>2.2999999999999998</v>
      </c>
      <c r="I117" s="7">
        <f t="shared" si="6"/>
        <v>0</v>
      </c>
      <c r="J117" s="7">
        <f t="shared" si="7"/>
        <v>3.3</v>
      </c>
      <c r="K117" s="7">
        <v>1.8</v>
      </c>
      <c r="L117" s="29">
        <v>15.09</v>
      </c>
      <c r="M117" s="7">
        <v>128.9</v>
      </c>
      <c r="N117" s="32">
        <v>12.57</v>
      </c>
      <c r="O117" s="7">
        <v>5300</v>
      </c>
      <c r="P117" s="7">
        <v>4600</v>
      </c>
      <c r="Q117" s="35">
        <v>2.8</v>
      </c>
      <c r="R117" s="7">
        <v>8.83</v>
      </c>
    </row>
    <row r="118" spans="1:18" s="7" customFormat="1" x14ac:dyDescent="0.2">
      <c r="A118" s="21" t="s">
        <v>106</v>
      </c>
      <c r="B118" s="7">
        <v>1</v>
      </c>
      <c r="D118" s="7" t="s">
        <v>14</v>
      </c>
      <c r="E118" s="7">
        <v>2.2999999999999998</v>
      </c>
      <c r="F118" s="7">
        <v>2.2999999999999998</v>
      </c>
      <c r="G118" s="7">
        <f t="shared" si="4"/>
        <v>1</v>
      </c>
      <c r="H118" s="7">
        <f t="shared" si="5"/>
        <v>2.2999999999999998</v>
      </c>
      <c r="I118" s="7">
        <f t="shared" si="6"/>
        <v>0</v>
      </c>
      <c r="J118" s="7">
        <f t="shared" si="7"/>
        <v>3.3</v>
      </c>
      <c r="K118" s="7">
        <v>1.3</v>
      </c>
      <c r="L118" s="29">
        <v>14.77</v>
      </c>
      <c r="M118" s="7">
        <v>96.5</v>
      </c>
      <c r="N118" s="32">
        <v>9.6</v>
      </c>
      <c r="O118" s="7">
        <v>1952</v>
      </c>
      <c r="P118" s="7">
        <v>1570</v>
      </c>
      <c r="Q118" s="35">
        <v>1.01</v>
      </c>
      <c r="R118" s="7">
        <v>8.4</v>
      </c>
    </row>
    <row r="119" spans="1:18" s="7" customFormat="1" x14ac:dyDescent="0.2">
      <c r="A119" s="21" t="s">
        <v>106</v>
      </c>
      <c r="B119" s="7">
        <v>1</v>
      </c>
      <c r="D119" s="7" t="s">
        <v>14</v>
      </c>
      <c r="E119" s="7">
        <v>2.2999999999999998</v>
      </c>
      <c r="F119" s="7">
        <v>2.2999999999999998</v>
      </c>
      <c r="G119" s="7">
        <f t="shared" si="4"/>
        <v>1</v>
      </c>
      <c r="H119" s="7">
        <f t="shared" si="5"/>
        <v>2.2999999999999998</v>
      </c>
      <c r="I119" s="7">
        <f t="shared" si="6"/>
        <v>0</v>
      </c>
      <c r="J119" s="7">
        <f t="shared" si="7"/>
        <v>3.3</v>
      </c>
      <c r="K119" s="7">
        <v>0.7</v>
      </c>
      <c r="L119" s="29">
        <v>14.96</v>
      </c>
      <c r="M119" s="7">
        <v>91.4</v>
      </c>
      <c r="N119" s="32">
        <v>9.19</v>
      </c>
      <c r="O119" s="7">
        <v>1230</v>
      </c>
      <c r="P119" s="7">
        <v>1000</v>
      </c>
      <c r="Q119" s="35">
        <v>0.61</v>
      </c>
      <c r="R119" s="7">
        <v>8.2100000000000009</v>
      </c>
    </row>
    <row r="120" spans="1:18" s="7" customFormat="1" x14ac:dyDescent="0.2">
      <c r="A120" s="21" t="s">
        <v>106</v>
      </c>
      <c r="B120" s="7">
        <v>1</v>
      </c>
      <c r="D120" s="7" t="s">
        <v>14</v>
      </c>
      <c r="E120" s="7">
        <v>2.2999999999999998</v>
      </c>
      <c r="F120" s="7">
        <v>2.2999999999999998</v>
      </c>
      <c r="G120" s="7">
        <f t="shared" si="4"/>
        <v>1</v>
      </c>
      <c r="H120" s="7">
        <f t="shared" si="5"/>
        <v>2.2999999999999998</v>
      </c>
      <c r="I120" s="7">
        <f t="shared" si="6"/>
        <v>0</v>
      </c>
      <c r="J120" s="7">
        <f t="shared" si="7"/>
        <v>3.3</v>
      </c>
      <c r="K120" s="7">
        <v>0</v>
      </c>
      <c r="L120" s="29">
        <v>15.85</v>
      </c>
      <c r="M120" s="7">
        <v>91.1</v>
      </c>
      <c r="N120" s="32">
        <v>9.07</v>
      </c>
      <c r="O120" s="7">
        <v>870</v>
      </c>
      <c r="P120" s="7">
        <v>714</v>
      </c>
      <c r="Q120" s="35">
        <v>0.44</v>
      </c>
      <c r="R120" s="7">
        <v>8.15</v>
      </c>
    </row>
    <row r="121" spans="1:18" s="7" customFormat="1" x14ac:dyDescent="0.2">
      <c r="A121" s="21" t="s">
        <v>106</v>
      </c>
      <c r="B121" s="7">
        <v>2</v>
      </c>
      <c r="C121" s="8">
        <v>0.52777777777777779</v>
      </c>
      <c r="D121" s="7" t="s">
        <v>14</v>
      </c>
      <c r="E121" s="7">
        <v>1.8</v>
      </c>
      <c r="F121" s="7">
        <v>1.8</v>
      </c>
      <c r="G121" s="7">
        <f t="shared" si="4"/>
        <v>1</v>
      </c>
      <c r="H121" s="7">
        <f t="shared" si="5"/>
        <v>1.8</v>
      </c>
      <c r="I121" s="7">
        <f t="shared" si="6"/>
        <v>0</v>
      </c>
      <c r="J121" s="7">
        <f t="shared" si="7"/>
        <v>2.8</v>
      </c>
      <c r="K121" s="7">
        <v>1.8</v>
      </c>
      <c r="L121" s="29">
        <v>17.899999999999999</v>
      </c>
      <c r="M121" s="7">
        <v>99.6</v>
      </c>
      <c r="N121" s="32">
        <v>9.16</v>
      </c>
      <c r="O121" s="7">
        <v>4800</v>
      </c>
      <c r="P121" s="7">
        <v>4260</v>
      </c>
      <c r="Q121" s="35">
        <v>2.5</v>
      </c>
      <c r="R121" s="7">
        <v>7.93</v>
      </c>
    </row>
    <row r="122" spans="1:18" s="7" customFormat="1" x14ac:dyDescent="0.2">
      <c r="A122" s="21" t="s">
        <v>106</v>
      </c>
      <c r="B122" s="7">
        <v>2</v>
      </c>
      <c r="D122" s="7" t="s">
        <v>14</v>
      </c>
      <c r="E122" s="7">
        <v>1.8</v>
      </c>
      <c r="F122" s="7">
        <v>1.8</v>
      </c>
      <c r="G122" s="7">
        <f t="shared" si="4"/>
        <v>1</v>
      </c>
      <c r="H122" s="7">
        <f t="shared" si="5"/>
        <v>1.8</v>
      </c>
      <c r="I122" s="7">
        <f t="shared" si="6"/>
        <v>0</v>
      </c>
      <c r="J122" s="7">
        <f t="shared" si="7"/>
        <v>2.8</v>
      </c>
      <c r="K122" s="7">
        <v>1.4</v>
      </c>
      <c r="L122" s="29">
        <v>14.65</v>
      </c>
      <c r="M122" s="7">
        <v>89.6</v>
      </c>
      <c r="N122" s="32">
        <v>9.07</v>
      </c>
      <c r="O122" s="7">
        <v>1430</v>
      </c>
      <c r="P122" s="7">
        <v>1140</v>
      </c>
      <c r="Q122" s="35">
        <v>0.72</v>
      </c>
      <c r="R122" s="7">
        <v>8.01</v>
      </c>
    </row>
    <row r="123" spans="1:18" s="7" customFormat="1" x14ac:dyDescent="0.2">
      <c r="A123" s="21" t="s">
        <v>106</v>
      </c>
      <c r="B123" s="7">
        <v>2</v>
      </c>
      <c r="D123" s="7" t="s">
        <v>14</v>
      </c>
      <c r="E123" s="7">
        <v>1.8</v>
      </c>
      <c r="F123" s="7">
        <v>1.8</v>
      </c>
      <c r="G123" s="7">
        <f t="shared" si="4"/>
        <v>1</v>
      </c>
      <c r="H123" s="7">
        <f t="shared" si="5"/>
        <v>1.8</v>
      </c>
      <c r="I123" s="7">
        <f t="shared" si="6"/>
        <v>0</v>
      </c>
      <c r="J123" s="7">
        <f t="shared" si="7"/>
        <v>2.8</v>
      </c>
      <c r="K123" s="7">
        <v>1</v>
      </c>
      <c r="L123" s="29">
        <v>14.79</v>
      </c>
      <c r="M123" s="7">
        <v>90.8</v>
      </c>
      <c r="N123" s="32">
        <v>9.16</v>
      </c>
      <c r="O123" s="7">
        <v>1000</v>
      </c>
      <c r="P123" s="7">
        <v>800</v>
      </c>
      <c r="Q123" s="35">
        <v>0.5</v>
      </c>
      <c r="R123" s="7">
        <v>7.97</v>
      </c>
    </row>
    <row r="124" spans="1:18" s="7" customFormat="1" x14ac:dyDescent="0.2">
      <c r="A124" s="21" t="s">
        <v>106</v>
      </c>
      <c r="B124" s="7">
        <v>2</v>
      </c>
      <c r="D124" s="7" t="s">
        <v>14</v>
      </c>
      <c r="E124" s="7">
        <v>1.8</v>
      </c>
      <c r="F124" s="7">
        <v>1.8</v>
      </c>
      <c r="G124" s="7">
        <f t="shared" si="4"/>
        <v>1</v>
      </c>
      <c r="H124" s="7">
        <f t="shared" si="5"/>
        <v>1.8</v>
      </c>
      <c r="I124" s="7">
        <f t="shared" si="6"/>
        <v>0</v>
      </c>
      <c r="J124" s="7">
        <f t="shared" si="7"/>
        <v>2.8</v>
      </c>
      <c r="K124" s="7">
        <v>0.6</v>
      </c>
      <c r="L124" s="29">
        <v>15.66</v>
      </c>
      <c r="M124" s="7">
        <v>92</v>
      </c>
      <c r="N124" s="32">
        <v>9.1300000000000008</v>
      </c>
      <c r="O124" s="7">
        <v>450</v>
      </c>
      <c r="P124" s="7">
        <v>360</v>
      </c>
      <c r="Q124" s="35">
        <v>0.22</v>
      </c>
      <c r="R124" s="7">
        <v>8.08</v>
      </c>
    </row>
    <row r="125" spans="1:18" s="7" customFormat="1" x14ac:dyDescent="0.2">
      <c r="A125" s="23" t="s">
        <v>106</v>
      </c>
      <c r="B125" s="7">
        <v>2</v>
      </c>
      <c r="D125" s="7" t="s">
        <v>14</v>
      </c>
      <c r="E125" s="7">
        <v>1.8</v>
      </c>
      <c r="F125" s="7">
        <v>1.8</v>
      </c>
      <c r="G125" s="7">
        <f t="shared" si="4"/>
        <v>1</v>
      </c>
      <c r="H125" s="7">
        <f t="shared" si="5"/>
        <v>1.8</v>
      </c>
      <c r="I125" s="7">
        <f t="shared" si="6"/>
        <v>0</v>
      </c>
      <c r="J125" s="7">
        <f t="shared" si="7"/>
        <v>2.8</v>
      </c>
      <c r="K125" s="7">
        <v>0</v>
      </c>
      <c r="L125" s="29">
        <v>15.82</v>
      </c>
      <c r="M125" s="7">
        <v>93.7</v>
      </c>
      <c r="N125" s="32">
        <v>9.2899999999999991</v>
      </c>
      <c r="O125" s="7">
        <v>430</v>
      </c>
      <c r="P125" s="7">
        <v>360</v>
      </c>
      <c r="Q125" s="35">
        <v>0.21</v>
      </c>
      <c r="R125" s="7">
        <v>8.0299999999999994</v>
      </c>
    </row>
    <row r="126" spans="1:18" s="7" customFormat="1" x14ac:dyDescent="0.2">
      <c r="A126" s="23" t="s">
        <v>106</v>
      </c>
      <c r="B126" s="7">
        <v>3</v>
      </c>
      <c r="C126" s="8">
        <v>0.54166666666666663</v>
      </c>
      <c r="D126" s="7" t="s">
        <v>14</v>
      </c>
      <c r="E126" s="7">
        <v>1.9</v>
      </c>
      <c r="F126" s="7">
        <v>1.9</v>
      </c>
      <c r="G126" s="7">
        <f t="shared" si="4"/>
        <v>1</v>
      </c>
      <c r="H126" s="7">
        <f t="shared" si="5"/>
        <v>1.9</v>
      </c>
      <c r="I126" s="7">
        <f t="shared" si="6"/>
        <v>0</v>
      </c>
      <c r="J126" s="7">
        <f t="shared" si="7"/>
        <v>2.9</v>
      </c>
      <c r="K126" s="7">
        <v>1.9</v>
      </c>
      <c r="L126" s="29">
        <v>18</v>
      </c>
      <c r="M126" s="7">
        <v>111</v>
      </c>
      <c r="N126" s="32">
        <v>10.91</v>
      </c>
      <c r="O126" s="7">
        <v>18800</v>
      </c>
      <c r="P126" s="7">
        <v>16800</v>
      </c>
      <c r="Q126" s="35">
        <v>10.95</v>
      </c>
      <c r="R126" s="7">
        <v>7.7</v>
      </c>
    </row>
    <row r="127" spans="1:18" s="7" customFormat="1" x14ac:dyDescent="0.2">
      <c r="A127" s="23" t="s">
        <v>106</v>
      </c>
      <c r="B127" s="7">
        <v>3</v>
      </c>
      <c r="D127" s="7" t="s">
        <v>14</v>
      </c>
      <c r="E127" s="7">
        <v>1.9</v>
      </c>
      <c r="F127" s="7">
        <v>1.9</v>
      </c>
      <c r="G127" s="7">
        <f t="shared" si="4"/>
        <v>1</v>
      </c>
      <c r="H127" s="7">
        <f t="shared" si="5"/>
        <v>1.9</v>
      </c>
      <c r="I127" s="7">
        <f t="shared" si="6"/>
        <v>0</v>
      </c>
      <c r="J127" s="7">
        <f t="shared" si="7"/>
        <v>2.9</v>
      </c>
      <c r="K127" s="7">
        <v>1.4</v>
      </c>
      <c r="L127" s="29">
        <v>15.62</v>
      </c>
      <c r="M127" s="7">
        <v>96.1</v>
      </c>
      <c r="N127" s="32">
        <v>9.42</v>
      </c>
      <c r="O127" s="7">
        <v>2400</v>
      </c>
      <c r="P127" s="7">
        <v>2000</v>
      </c>
      <c r="Q127" s="35">
        <v>1.25</v>
      </c>
      <c r="R127" s="7">
        <v>8.06</v>
      </c>
    </row>
    <row r="128" spans="1:18" s="7" customFormat="1" ht="15" customHeight="1" x14ac:dyDescent="0.2">
      <c r="A128" s="23" t="s">
        <v>106</v>
      </c>
      <c r="B128" s="7">
        <v>3</v>
      </c>
      <c r="D128" s="7" t="s">
        <v>14</v>
      </c>
      <c r="E128" s="7">
        <v>1.9</v>
      </c>
      <c r="F128" s="7">
        <v>1.9</v>
      </c>
      <c r="G128" s="7">
        <f t="shared" si="4"/>
        <v>1</v>
      </c>
      <c r="H128" s="7">
        <f t="shared" si="5"/>
        <v>1.9</v>
      </c>
      <c r="I128" s="7">
        <f t="shared" si="6"/>
        <v>0</v>
      </c>
      <c r="J128" s="7">
        <f t="shared" si="7"/>
        <v>2.9</v>
      </c>
      <c r="K128" s="7">
        <v>0.9</v>
      </c>
      <c r="L128" s="29">
        <v>15.66</v>
      </c>
      <c r="M128" s="7">
        <v>94.9</v>
      </c>
      <c r="N128" s="32">
        <v>9.4</v>
      </c>
      <c r="O128" s="7">
        <v>660</v>
      </c>
      <c r="P128" s="7">
        <v>540</v>
      </c>
      <c r="Q128" s="35">
        <v>0.35</v>
      </c>
      <c r="R128" s="7">
        <v>8.15</v>
      </c>
    </row>
    <row r="129" spans="1:18" s="7" customFormat="1" x14ac:dyDescent="0.2">
      <c r="A129" s="23" t="s">
        <v>106</v>
      </c>
      <c r="B129" s="7">
        <v>3</v>
      </c>
      <c r="D129" s="7" t="s">
        <v>14</v>
      </c>
      <c r="E129" s="7">
        <v>1.9</v>
      </c>
      <c r="F129" s="7">
        <v>1.9</v>
      </c>
      <c r="G129" s="7">
        <f t="shared" si="4"/>
        <v>1</v>
      </c>
      <c r="H129" s="7">
        <f t="shared" si="5"/>
        <v>1.9</v>
      </c>
      <c r="I129" s="7">
        <f t="shared" si="6"/>
        <v>0</v>
      </c>
      <c r="J129" s="7">
        <f t="shared" si="7"/>
        <v>2.9</v>
      </c>
      <c r="K129" s="7">
        <v>0.5</v>
      </c>
      <c r="L129" s="29">
        <v>15.58</v>
      </c>
      <c r="M129" s="7">
        <v>94.6</v>
      </c>
      <c r="N129" s="32">
        <v>9.4</v>
      </c>
      <c r="O129" s="7">
        <v>323</v>
      </c>
      <c r="P129" s="7">
        <v>262</v>
      </c>
      <c r="Q129" s="35">
        <v>0.16</v>
      </c>
      <c r="R129" s="7">
        <v>8.18</v>
      </c>
    </row>
    <row r="130" spans="1:18" s="7" customFormat="1" x14ac:dyDescent="0.2">
      <c r="A130" s="23" t="s">
        <v>106</v>
      </c>
      <c r="B130" s="7">
        <v>3</v>
      </c>
      <c r="D130" s="7" t="s">
        <v>14</v>
      </c>
      <c r="E130" s="7">
        <v>1.9</v>
      </c>
      <c r="F130" s="7">
        <v>1.9</v>
      </c>
      <c r="G130" s="7">
        <f t="shared" ref="G130:G193" si="8">F130/E130</f>
        <v>1</v>
      </c>
      <c r="H130" s="7">
        <f t="shared" ref="H130:H193" si="9">F130*(F130/E130)</f>
        <v>1.9</v>
      </c>
      <c r="I130" s="7">
        <f t="shared" ref="I130:I193" si="10">E130-F130</f>
        <v>0</v>
      </c>
      <c r="J130" s="7">
        <f t="shared" ref="J130:J193" si="11">(F130/E130)+F130</f>
        <v>2.9</v>
      </c>
      <c r="K130" s="7">
        <v>0</v>
      </c>
      <c r="L130" s="29">
        <v>16.09</v>
      </c>
      <c r="M130" s="7">
        <v>95.3</v>
      </c>
      <c r="N130" s="32">
        <v>9.3000000000000007</v>
      </c>
      <c r="O130" s="7">
        <v>306</v>
      </c>
      <c r="P130" s="7">
        <v>254</v>
      </c>
      <c r="Q130" s="35">
        <v>0.15</v>
      </c>
      <c r="R130" s="7">
        <v>8.07</v>
      </c>
    </row>
    <row r="131" spans="1:18" s="7" customFormat="1" x14ac:dyDescent="0.2">
      <c r="A131" s="23" t="s">
        <v>106</v>
      </c>
      <c r="B131" s="7">
        <v>4</v>
      </c>
      <c r="C131" s="8">
        <v>0.5625</v>
      </c>
      <c r="D131" s="7" t="s">
        <v>14</v>
      </c>
      <c r="E131" s="7">
        <v>2.1</v>
      </c>
      <c r="F131" s="7">
        <v>2.1</v>
      </c>
      <c r="G131" s="7">
        <f t="shared" si="8"/>
        <v>1</v>
      </c>
      <c r="H131" s="7">
        <f t="shared" si="9"/>
        <v>2.1</v>
      </c>
      <c r="I131" s="7">
        <f t="shared" si="10"/>
        <v>0</v>
      </c>
      <c r="J131" s="7">
        <f t="shared" si="11"/>
        <v>3.1</v>
      </c>
      <c r="K131" s="7">
        <v>2.1</v>
      </c>
      <c r="L131" s="29">
        <v>16.13</v>
      </c>
      <c r="M131" s="7">
        <v>90.1</v>
      </c>
      <c r="N131" s="32">
        <v>7.91</v>
      </c>
      <c r="O131" s="7">
        <v>29700</v>
      </c>
      <c r="P131" s="7">
        <v>24600</v>
      </c>
      <c r="Q131" s="35">
        <v>18.5</v>
      </c>
      <c r="R131" s="7">
        <v>7.74</v>
      </c>
    </row>
    <row r="132" spans="1:18" s="7" customFormat="1" x14ac:dyDescent="0.2">
      <c r="A132" s="23" t="s">
        <v>106</v>
      </c>
      <c r="B132" s="7">
        <v>4</v>
      </c>
      <c r="D132" s="7" t="s">
        <v>14</v>
      </c>
      <c r="E132" s="7">
        <v>2.1</v>
      </c>
      <c r="F132" s="7">
        <v>2.1</v>
      </c>
      <c r="G132" s="7">
        <f t="shared" si="8"/>
        <v>1</v>
      </c>
      <c r="H132" s="7">
        <f t="shared" si="9"/>
        <v>2.1</v>
      </c>
      <c r="I132" s="7">
        <f t="shared" si="10"/>
        <v>0</v>
      </c>
      <c r="J132" s="7">
        <f t="shared" si="11"/>
        <v>3.1</v>
      </c>
      <c r="K132" s="7">
        <v>1.5</v>
      </c>
      <c r="L132" s="29">
        <v>16.079999999999998</v>
      </c>
      <c r="M132" s="7">
        <v>94.5</v>
      </c>
      <c r="N132" s="32">
        <v>9.32</v>
      </c>
      <c r="O132" s="7">
        <v>480</v>
      </c>
      <c r="P132" s="7">
        <v>390</v>
      </c>
      <c r="Q132" s="35">
        <v>0.23</v>
      </c>
      <c r="R132" s="7">
        <v>8.4499999999999993</v>
      </c>
    </row>
    <row r="133" spans="1:18" s="7" customFormat="1" x14ac:dyDescent="0.2">
      <c r="A133" s="21" t="s">
        <v>106</v>
      </c>
      <c r="B133" s="7">
        <v>4</v>
      </c>
      <c r="D133" s="7" t="s">
        <v>14</v>
      </c>
      <c r="E133" s="7">
        <v>2.1</v>
      </c>
      <c r="F133" s="7">
        <v>2.1</v>
      </c>
      <c r="G133" s="7">
        <f t="shared" si="8"/>
        <v>1</v>
      </c>
      <c r="H133" s="7">
        <f t="shared" si="9"/>
        <v>2.1</v>
      </c>
      <c r="I133" s="7">
        <f t="shared" si="10"/>
        <v>0</v>
      </c>
      <c r="J133" s="7">
        <f t="shared" si="11"/>
        <v>3.1</v>
      </c>
      <c r="K133" s="7">
        <v>1</v>
      </c>
      <c r="L133" s="29">
        <v>16.010000000000002</v>
      </c>
      <c r="M133" s="7">
        <v>95.1</v>
      </c>
      <c r="N133" s="32">
        <v>9.4</v>
      </c>
      <c r="O133" s="7">
        <v>475</v>
      </c>
      <c r="P133" s="7">
        <v>396</v>
      </c>
      <c r="Q133" s="35">
        <v>0.23</v>
      </c>
      <c r="R133" s="7">
        <v>8.1999999999999993</v>
      </c>
    </row>
    <row r="134" spans="1:18" s="7" customFormat="1" x14ac:dyDescent="0.2">
      <c r="A134" s="21" t="s">
        <v>106</v>
      </c>
      <c r="B134" s="7">
        <v>4</v>
      </c>
      <c r="D134" s="7" t="s">
        <v>14</v>
      </c>
      <c r="E134" s="7">
        <v>2.1</v>
      </c>
      <c r="F134" s="7">
        <v>2.1</v>
      </c>
      <c r="G134" s="7">
        <f t="shared" si="8"/>
        <v>1</v>
      </c>
      <c r="H134" s="7">
        <f t="shared" si="9"/>
        <v>2.1</v>
      </c>
      <c r="I134" s="7">
        <f t="shared" si="10"/>
        <v>0</v>
      </c>
      <c r="J134" s="7">
        <f t="shared" si="11"/>
        <v>3.1</v>
      </c>
      <c r="K134" s="7">
        <v>0.5</v>
      </c>
      <c r="L134" s="29">
        <v>16.04</v>
      </c>
      <c r="M134" s="7">
        <v>96.3</v>
      </c>
      <c r="N134" s="32">
        <v>9.5</v>
      </c>
      <c r="O134" s="7">
        <v>399</v>
      </c>
      <c r="P134" s="7">
        <v>345</v>
      </c>
      <c r="Q134" s="35">
        <v>0.18</v>
      </c>
      <c r="R134" s="7">
        <v>8.19</v>
      </c>
    </row>
    <row r="135" spans="1:18" s="7" customFormat="1" x14ac:dyDescent="0.2">
      <c r="A135" s="21" t="s">
        <v>106</v>
      </c>
      <c r="B135" s="7">
        <v>4</v>
      </c>
      <c r="D135" s="7" t="s">
        <v>14</v>
      </c>
      <c r="E135" s="7">
        <v>2.1</v>
      </c>
      <c r="F135" s="7">
        <v>2.1</v>
      </c>
      <c r="G135" s="7">
        <f t="shared" si="8"/>
        <v>1</v>
      </c>
      <c r="H135" s="7">
        <f t="shared" si="9"/>
        <v>2.1</v>
      </c>
      <c r="I135" s="7">
        <f t="shared" si="10"/>
        <v>0</v>
      </c>
      <c r="J135" s="7">
        <f t="shared" si="11"/>
        <v>3.1</v>
      </c>
      <c r="K135" s="7">
        <v>0</v>
      </c>
      <c r="L135" s="29">
        <v>16.399999999999999</v>
      </c>
      <c r="M135" s="7">
        <v>98.1</v>
      </c>
      <c r="N135" s="32">
        <v>9.58</v>
      </c>
      <c r="O135" s="7">
        <v>270</v>
      </c>
      <c r="P135" s="7">
        <v>220</v>
      </c>
      <c r="Q135" s="35">
        <v>0.14000000000000001</v>
      </c>
      <c r="R135" s="7">
        <v>8.2100000000000009</v>
      </c>
    </row>
    <row r="136" spans="1:18" s="7" customFormat="1" x14ac:dyDescent="0.2">
      <c r="A136" s="21" t="s">
        <v>82</v>
      </c>
      <c r="B136" s="7">
        <v>1</v>
      </c>
      <c r="C136" s="8">
        <v>0.60416666666666663</v>
      </c>
      <c r="D136" s="7" t="s">
        <v>14</v>
      </c>
      <c r="E136" s="7">
        <v>0.5</v>
      </c>
      <c r="F136" s="7">
        <v>0.5</v>
      </c>
      <c r="G136" s="7">
        <f t="shared" si="8"/>
        <v>1</v>
      </c>
      <c r="H136" s="7">
        <f t="shared" si="9"/>
        <v>0.5</v>
      </c>
      <c r="I136" s="7">
        <f t="shared" si="10"/>
        <v>0</v>
      </c>
      <c r="J136" s="7">
        <f t="shared" si="11"/>
        <v>1.5</v>
      </c>
      <c r="K136" s="7">
        <v>0.5</v>
      </c>
      <c r="L136" s="29">
        <v>22.29</v>
      </c>
      <c r="M136" s="7">
        <v>140.30000000000001</v>
      </c>
      <c r="N136" s="32">
        <v>12.11</v>
      </c>
      <c r="O136" s="7">
        <v>1320</v>
      </c>
      <c r="P136" s="7">
        <v>1252</v>
      </c>
      <c r="Q136" s="35">
        <v>0.66</v>
      </c>
      <c r="R136" s="7">
        <v>8.23</v>
      </c>
    </row>
    <row r="137" spans="1:18" s="7" customFormat="1" x14ac:dyDescent="0.2">
      <c r="A137" s="12" t="s">
        <v>82</v>
      </c>
      <c r="B137" s="7">
        <v>1</v>
      </c>
      <c r="D137" s="7" t="s">
        <v>14</v>
      </c>
      <c r="E137" s="7">
        <v>0.5</v>
      </c>
      <c r="F137" s="7">
        <v>0.5</v>
      </c>
      <c r="G137" s="7">
        <f t="shared" si="8"/>
        <v>1</v>
      </c>
      <c r="H137" s="7">
        <f t="shared" si="9"/>
        <v>0.5</v>
      </c>
      <c r="I137" s="7">
        <f t="shared" si="10"/>
        <v>0</v>
      </c>
      <c r="J137" s="7">
        <f t="shared" si="11"/>
        <v>1.5</v>
      </c>
      <c r="K137" s="7">
        <v>0.4</v>
      </c>
      <c r="L137" s="29">
        <v>22.32</v>
      </c>
      <c r="M137" s="7">
        <v>137.80000000000001</v>
      </c>
      <c r="N137" s="32">
        <v>11.92</v>
      </c>
      <c r="O137" s="7">
        <v>1320</v>
      </c>
      <c r="P137" s="7">
        <v>1252</v>
      </c>
      <c r="Q137" s="35">
        <v>0.66</v>
      </c>
      <c r="R137" s="7">
        <v>8.23</v>
      </c>
    </row>
    <row r="138" spans="1:18" s="7" customFormat="1" x14ac:dyDescent="0.2">
      <c r="A138" s="12" t="s">
        <v>82</v>
      </c>
      <c r="B138" s="7">
        <v>1</v>
      </c>
      <c r="D138" s="7" t="s">
        <v>14</v>
      </c>
      <c r="E138" s="7">
        <v>0.5</v>
      </c>
      <c r="F138" s="7">
        <v>0.5</v>
      </c>
      <c r="G138" s="7">
        <f t="shared" si="8"/>
        <v>1</v>
      </c>
      <c r="H138" s="7">
        <f t="shared" si="9"/>
        <v>0.5</v>
      </c>
      <c r="I138" s="7">
        <f t="shared" si="10"/>
        <v>0</v>
      </c>
      <c r="J138" s="7">
        <f t="shared" si="11"/>
        <v>1.5</v>
      </c>
      <c r="K138" s="7">
        <v>0.3</v>
      </c>
      <c r="L138" s="29">
        <v>22.32</v>
      </c>
      <c r="M138" s="7">
        <v>138.1</v>
      </c>
      <c r="N138" s="32">
        <v>11.96</v>
      </c>
      <c r="O138" s="7">
        <v>1320</v>
      </c>
      <c r="P138" s="7">
        <v>1252</v>
      </c>
      <c r="Q138" s="35">
        <v>0.66</v>
      </c>
      <c r="R138" s="7">
        <v>8.23</v>
      </c>
    </row>
    <row r="139" spans="1:18" s="7" customFormat="1" x14ac:dyDescent="0.2">
      <c r="A139" s="12" t="s">
        <v>82</v>
      </c>
      <c r="B139" s="7">
        <v>1</v>
      </c>
      <c r="D139" s="7" t="s">
        <v>14</v>
      </c>
      <c r="E139" s="7">
        <v>0.5</v>
      </c>
      <c r="F139" s="7">
        <v>0.5</v>
      </c>
      <c r="G139" s="7">
        <f t="shared" si="8"/>
        <v>1</v>
      </c>
      <c r="H139" s="7">
        <f t="shared" si="9"/>
        <v>0.5</v>
      </c>
      <c r="I139" s="7">
        <f t="shared" si="10"/>
        <v>0</v>
      </c>
      <c r="J139" s="7">
        <f t="shared" si="11"/>
        <v>1.5</v>
      </c>
      <c r="K139" s="7">
        <v>0.3</v>
      </c>
      <c r="L139" s="29">
        <v>22.3</v>
      </c>
      <c r="M139" s="7">
        <v>138.19999999999999</v>
      </c>
      <c r="N139" s="32">
        <v>11.94</v>
      </c>
      <c r="O139" s="7">
        <v>1320</v>
      </c>
      <c r="P139" s="7">
        <v>1252</v>
      </c>
      <c r="Q139" s="35">
        <v>0.66</v>
      </c>
      <c r="R139" s="7">
        <v>8.23</v>
      </c>
    </row>
    <row r="140" spans="1:18" s="7" customFormat="1" x14ac:dyDescent="0.2">
      <c r="A140" s="12" t="s">
        <v>82</v>
      </c>
      <c r="B140" s="7">
        <v>1</v>
      </c>
      <c r="D140" s="7" t="s">
        <v>14</v>
      </c>
      <c r="E140" s="7">
        <v>0.5</v>
      </c>
      <c r="F140" s="7">
        <v>0.5</v>
      </c>
      <c r="G140" s="7">
        <f t="shared" si="8"/>
        <v>1</v>
      </c>
      <c r="H140" s="7">
        <f t="shared" si="9"/>
        <v>0.5</v>
      </c>
      <c r="I140" s="7">
        <f t="shared" si="10"/>
        <v>0</v>
      </c>
      <c r="J140" s="7">
        <f t="shared" si="11"/>
        <v>1.5</v>
      </c>
      <c r="K140" s="7">
        <v>0</v>
      </c>
      <c r="L140" s="29">
        <v>22.3</v>
      </c>
      <c r="M140" s="7">
        <v>137.80000000000001</v>
      </c>
      <c r="N140" s="32">
        <v>11.91</v>
      </c>
      <c r="O140" s="7">
        <v>1320</v>
      </c>
      <c r="P140" s="7">
        <v>1252</v>
      </c>
      <c r="Q140" s="35">
        <v>0.66</v>
      </c>
      <c r="R140" s="7">
        <v>8.23</v>
      </c>
    </row>
    <row r="141" spans="1:18" s="25" customFormat="1" x14ac:dyDescent="0.2">
      <c r="A141" s="24" t="s">
        <v>82</v>
      </c>
      <c r="B141" s="25">
        <v>2</v>
      </c>
      <c r="C141" s="9">
        <v>0.61805555555555558</v>
      </c>
      <c r="D141" s="25" t="s">
        <v>14</v>
      </c>
      <c r="E141" s="25">
        <v>1.4</v>
      </c>
      <c r="F141" s="25">
        <v>0.9</v>
      </c>
      <c r="G141" s="25">
        <f t="shared" si="8"/>
        <v>0.6428571428571429</v>
      </c>
      <c r="H141" s="25">
        <f t="shared" si="9"/>
        <v>0.57857142857142863</v>
      </c>
      <c r="I141" s="25">
        <f t="shared" si="10"/>
        <v>0.49999999999999989</v>
      </c>
      <c r="J141" s="7">
        <f t="shared" si="11"/>
        <v>1.5428571428571429</v>
      </c>
      <c r="K141" s="25">
        <v>1.4</v>
      </c>
      <c r="L141" s="29">
        <v>21.52</v>
      </c>
      <c r="M141" s="25">
        <v>134</v>
      </c>
      <c r="N141" s="32">
        <v>11.74</v>
      </c>
      <c r="O141" s="25">
        <v>1321</v>
      </c>
      <c r="P141" s="25">
        <v>1233</v>
      </c>
      <c r="Q141" s="35">
        <v>0.66</v>
      </c>
      <c r="R141" s="25">
        <v>8.1999999999999993</v>
      </c>
    </row>
    <row r="142" spans="1:18" s="25" customFormat="1" x14ac:dyDescent="0.2">
      <c r="A142" s="24" t="s">
        <v>82</v>
      </c>
      <c r="B142" s="25">
        <v>2</v>
      </c>
      <c r="D142" s="25" t="s">
        <v>14</v>
      </c>
      <c r="E142" s="25">
        <v>1.4</v>
      </c>
      <c r="F142" s="25">
        <v>0.9</v>
      </c>
      <c r="G142" s="25">
        <f t="shared" si="8"/>
        <v>0.6428571428571429</v>
      </c>
      <c r="H142" s="25">
        <f t="shared" si="9"/>
        <v>0.57857142857142863</v>
      </c>
      <c r="I142" s="25">
        <f t="shared" si="10"/>
        <v>0.49999999999999989</v>
      </c>
      <c r="J142" s="7">
        <f t="shared" si="11"/>
        <v>1.5428571428571429</v>
      </c>
      <c r="K142" s="25">
        <v>1</v>
      </c>
      <c r="L142" s="29">
        <v>21.65</v>
      </c>
      <c r="M142" s="25">
        <v>138.69999999999999</v>
      </c>
      <c r="N142" s="32">
        <v>12.14</v>
      </c>
      <c r="O142" s="25">
        <v>1322</v>
      </c>
      <c r="P142" s="25">
        <v>1238</v>
      </c>
      <c r="Q142" s="35">
        <v>0.66</v>
      </c>
      <c r="R142" s="25">
        <v>8.2100000000000009</v>
      </c>
    </row>
    <row r="143" spans="1:18" s="25" customFormat="1" ht="15" customHeight="1" x14ac:dyDescent="0.2">
      <c r="A143" s="24" t="s">
        <v>82</v>
      </c>
      <c r="B143" s="25">
        <v>2</v>
      </c>
      <c r="D143" s="25" t="s">
        <v>14</v>
      </c>
      <c r="E143" s="25">
        <v>1.4</v>
      </c>
      <c r="F143" s="25">
        <v>0.9</v>
      </c>
      <c r="G143" s="25">
        <f t="shared" si="8"/>
        <v>0.6428571428571429</v>
      </c>
      <c r="H143" s="25">
        <f t="shared" si="9"/>
        <v>0.57857142857142863</v>
      </c>
      <c r="I143" s="25">
        <f t="shared" si="10"/>
        <v>0.49999999999999989</v>
      </c>
      <c r="J143" s="7">
        <f t="shared" si="11"/>
        <v>1.5428571428571429</v>
      </c>
      <c r="K143" s="25">
        <v>0.6</v>
      </c>
      <c r="L143" s="29">
        <v>21.84</v>
      </c>
      <c r="M143" s="25">
        <v>140.80000000000001</v>
      </c>
      <c r="N143" s="32">
        <v>12.29</v>
      </c>
      <c r="O143" s="25">
        <v>1322</v>
      </c>
      <c r="P143" s="25">
        <v>1242</v>
      </c>
      <c r="Q143" s="35">
        <v>0.66</v>
      </c>
      <c r="R143" s="25">
        <v>8.2200000000000006</v>
      </c>
    </row>
    <row r="144" spans="1:18" s="25" customFormat="1" x14ac:dyDescent="0.2">
      <c r="A144" s="24" t="s">
        <v>82</v>
      </c>
      <c r="B144" s="25">
        <v>2</v>
      </c>
      <c r="D144" s="25" t="s">
        <v>14</v>
      </c>
      <c r="E144" s="25">
        <v>1.4</v>
      </c>
      <c r="F144" s="25">
        <v>0.9</v>
      </c>
      <c r="G144" s="25">
        <f t="shared" si="8"/>
        <v>0.6428571428571429</v>
      </c>
      <c r="H144" s="25">
        <f t="shared" si="9"/>
        <v>0.57857142857142863</v>
      </c>
      <c r="I144" s="25">
        <f t="shared" si="10"/>
        <v>0.49999999999999989</v>
      </c>
      <c r="J144" s="7">
        <f t="shared" si="11"/>
        <v>1.5428571428571429</v>
      </c>
      <c r="K144" s="25">
        <v>0.2</v>
      </c>
      <c r="L144" s="29">
        <v>21.87</v>
      </c>
      <c r="M144" s="25">
        <v>140.19999999999999</v>
      </c>
      <c r="N144" s="32">
        <v>12.21</v>
      </c>
      <c r="O144" s="25">
        <v>1322</v>
      </c>
      <c r="P144" s="25">
        <v>1243</v>
      </c>
      <c r="Q144" s="35">
        <v>0.66</v>
      </c>
      <c r="R144" s="25">
        <v>8.2200000000000006</v>
      </c>
    </row>
    <row r="145" spans="1:18" s="25" customFormat="1" x14ac:dyDescent="0.2">
      <c r="A145" s="24" t="s">
        <v>82</v>
      </c>
      <c r="B145" s="25">
        <v>2</v>
      </c>
      <c r="D145" s="25" t="s">
        <v>14</v>
      </c>
      <c r="E145" s="25">
        <v>1.4</v>
      </c>
      <c r="F145" s="25">
        <v>0.9</v>
      </c>
      <c r="G145" s="25">
        <f t="shared" si="8"/>
        <v>0.6428571428571429</v>
      </c>
      <c r="H145" s="25">
        <f t="shared" si="9"/>
        <v>0.57857142857142863</v>
      </c>
      <c r="I145" s="25">
        <f t="shared" si="10"/>
        <v>0.49999999999999989</v>
      </c>
      <c r="J145" s="7">
        <f t="shared" si="11"/>
        <v>1.5428571428571429</v>
      </c>
      <c r="K145" s="25">
        <v>0</v>
      </c>
      <c r="L145" s="29">
        <v>21.9</v>
      </c>
      <c r="M145" s="25">
        <v>141.19999999999999</v>
      </c>
      <c r="N145" s="32">
        <v>12.3</v>
      </c>
      <c r="O145" s="25">
        <v>1321</v>
      </c>
      <c r="P145" s="25">
        <v>1243</v>
      </c>
      <c r="Q145" s="35">
        <v>0.66</v>
      </c>
      <c r="R145" s="25">
        <v>8.23</v>
      </c>
    </row>
    <row r="146" spans="1:18" s="25" customFormat="1" x14ac:dyDescent="0.2">
      <c r="A146" s="24" t="s">
        <v>82</v>
      </c>
      <c r="B146" s="25">
        <v>3</v>
      </c>
      <c r="C146" s="9">
        <v>0.63541666666666663</v>
      </c>
      <c r="D146" s="25" t="s">
        <v>14</v>
      </c>
      <c r="E146" s="25">
        <v>1.1000000000000001</v>
      </c>
      <c r="F146" s="25">
        <v>0.9</v>
      </c>
      <c r="G146" s="25">
        <f t="shared" si="8"/>
        <v>0.81818181818181812</v>
      </c>
      <c r="H146" s="25">
        <f t="shared" si="9"/>
        <v>0.73636363636363633</v>
      </c>
      <c r="I146" s="25">
        <f t="shared" si="10"/>
        <v>0.20000000000000007</v>
      </c>
      <c r="J146" s="7">
        <f t="shared" si="11"/>
        <v>1.7181818181818183</v>
      </c>
      <c r="K146" s="25">
        <v>1.1000000000000001</v>
      </c>
      <c r="L146" s="29">
        <v>20.21</v>
      </c>
      <c r="M146" s="25">
        <v>122</v>
      </c>
      <c r="N146" s="32">
        <v>11.07</v>
      </c>
      <c r="O146" s="25">
        <v>1293</v>
      </c>
      <c r="P146" s="25">
        <v>1175</v>
      </c>
      <c r="Q146" s="35">
        <v>0.66</v>
      </c>
      <c r="R146" s="25">
        <v>8.16</v>
      </c>
    </row>
    <row r="147" spans="1:18" s="25" customFormat="1" x14ac:dyDescent="0.2">
      <c r="A147" s="24" t="s">
        <v>82</v>
      </c>
      <c r="B147" s="25">
        <v>3</v>
      </c>
      <c r="D147" s="25" t="s">
        <v>14</v>
      </c>
      <c r="E147" s="25">
        <v>1.1000000000000001</v>
      </c>
      <c r="F147" s="25">
        <v>0.9</v>
      </c>
      <c r="G147" s="25">
        <f t="shared" si="8"/>
        <v>0.81818181818181812</v>
      </c>
      <c r="H147" s="25">
        <f t="shared" si="9"/>
        <v>0.73636363636363633</v>
      </c>
      <c r="I147" s="25">
        <f t="shared" si="10"/>
        <v>0.20000000000000007</v>
      </c>
      <c r="J147" s="7">
        <f t="shared" si="11"/>
        <v>1.7181818181818183</v>
      </c>
      <c r="K147" s="25">
        <v>0.8</v>
      </c>
      <c r="L147" s="29">
        <v>21.03</v>
      </c>
      <c r="M147" s="25">
        <v>138.19999999999999</v>
      </c>
      <c r="N147" s="32">
        <v>12.51</v>
      </c>
      <c r="O147" s="25">
        <v>1286</v>
      </c>
      <c r="P147" s="25">
        <v>1163</v>
      </c>
      <c r="Q147" s="35">
        <v>0.66</v>
      </c>
      <c r="R147" s="25">
        <v>8.1199999999999992</v>
      </c>
    </row>
    <row r="148" spans="1:18" s="25" customFormat="1" x14ac:dyDescent="0.2">
      <c r="A148" s="24" t="s">
        <v>82</v>
      </c>
      <c r="B148" s="25">
        <v>3</v>
      </c>
      <c r="D148" s="25" t="s">
        <v>14</v>
      </c>
      <c r="E148" s="25">
        <v>1.1000000000000001</v>
      </c>
      <c r="F148" s="25">
        <v>0.9</v>
      </c>
      <c r="G148" s="25">
        <f t="shared" si="8"/>
        <v>0.81818181818181812</v>
      </c>
      <c r="H148" s="25">
        <f t="shared" si="9"/>
        <v>0.73636363636363633</v>
      </c>
      <c r="I148" s="25">
        <f t="shared" si="10"/>
        <v>0.20000000000000007</v>
      </c>
      <c r="J148" s="7">
        <f t="shared" si="11"/>
        <v>1.7181818181818183</v>
      </c>
      <c r="K148" s="25">
        <v>0.5</v>
      </c>
      <c r="L148" s="29">
        <v>21.26</v>
      </c>
      <c r="M148" s="25">
        <v>154.1</v>
      </c>
      <c r="N148" s="32">
        <v>13.61</v>
      </c>
      <c r="O148" s="25">
        <v>1311</v>
      </c>
      <c r="P148" s="25">
        <v>1219</v>
      </c>
      <c r="Q148" s="35">
        <v>0.66</v>
      </c>
      <c r="R148" s="25">
        <v>8.1199999999999992</v>
      </c>
    </row>
    <row r="149" spans="1:18" s="25" customFormat="1" x14ac:dyDescent="0.2">
      <c r="A149" s="24" t="s">
        <v>82</v>
      </c>
      <c r="B149" s="25">
        <v>3</v>
      </c>
      <c r="D149" s="25" t="s">
        <v>14</v>
      </c>
      <c r="E149" s="25">
        <v>1.1000000000000001</v>
      </c>
      <c r="F149" s="25">
        <v>0.9</v>
      </c>
      <c r="G149" s="25">
        <f t="shared" si="8"/>
        <v>0.81818181818181812</v>
      </c>
      <c r="H149" s="25">
        <f t="shared" si="9"/>
        <v>0.73636363636363633</v>
      </c>
      <c r="I149" s="25">
        <f t="shared" si="10"/>
        <v>0.20000000000000007</v>
      </c>
      <c r="J149" s="7">
        <f t="shared" si="11"/>
        <v>1.7181818181818183</v>
      </c>
      <c r="K149" s="25">
        <v>0.2</v>
      </c>
      <c r="L149" s="29">
        <v>21.98</v>
      </c>
      <c r="M149" s="25">
        <v>149.4</v>
      </c>
      <c r="N149" s="32">
        <v>13.02</v>
      </c>
      <c r="O149" s="25">
        <v>1316</v>
      </c>
      <c r="P149" s="25">
        <v>1240</v>
      </c>
      <c r="Q149" s="35">
        <v>0.66</v>
      </c>
      <c r="R149" s="25">
        <v>8.2200000000000006</v>
      </c>
    </row>
    <row r="150" spans="1:18" s="25" customFormat="1" x14ac:dyDescent="0.2">
      <c r="A150" s="24" t="s">
        <v>82</v>
      </c>
      <c r="B150" s="25">
        <v>3</v>
      </c>
      <c r="D150" s="25" t="s">
        <v>14</v>
      </c>
      <c r="E150" s="25">
        <v>1.1000000000000001</v>
      </c>
      <c r="F150" s="25">
        <v>0.9</v>
      </c>
      <c r="G150" s="25">
        <f t="shared" si="8"/>
        <v>0.81818181818181812</v>
      </c>
      <c r="H150" s="25">
        <f t="shared" si="9"/>
        <v>0.73636363636363633</v>
      </c>
      <c r="I150" s="25">
        <f t="shared" si="10"/>
        <v>0.20000000000000007</v>
      </c>
      <c r="J150" s="7">
        <f t="shared" si="11"/>
        <v>1.7181818181818183</v>
      </c>
      <c r="K150" s="25">
        <v>0</v>
      </c>
      <c r="L150" s="29">
        <v>22.06</v>
      </c>
      <c r="M150" s="25">
        <v>161.1</v>
      </c>
      <c r="N150" s="32">
        <v>13.99</v>
      </c>
      <c r="O150" s="25">
        <v>1317</v>
      </c>
      <c r="P150" s="25">
        <v>1244</v>
      </c>
      <c r="Q150" s="35">
        <v>0.66</v>
      </c>
      <c r="R150" s="25">
        <v>8.23</v>
      </c>
    </row>
    <row r="151" spans="1:18" s="25" customFormat="1" x14ac:dyDescent="0.2">
      <c r="A151" s="24" t="s">
        <v>50</v>
      </c>
      <c r="B151" s="25">
        <v>1</v>
      </c>
      <c r="C151" s="9">
        <v>0.4236111111111111</v>
      </c>
      <c r="D151" s="25" t="s">
        <v>14</v>
      </c>
      <c r="E151" s="25">
        <v>1.1000000000000001</v>
      </c>
      <c r="F151" s="25">
        <v>1</v>
      </c>
      <c r="G151" s="25">
        <f t="shared" si="8"/>
        <v>0.90909090909090906</v>
      </c>
      <c r="H151" s="25">
        <f t="shared" si="9"/>
        <v>0.90909090909090906</v>
      </c>
      <c r="I151" s="25">
        <f t="shared" si="10"/>
        <v>0.10000000000000009</v>
      </c>
      <c r="J151" s="7">
        <f t="shared" si="11"/>
        <v>1.9090909090909092</v>
      </c>
      <c r="K151" s="25">
        <v>1</v>
      </c>
      <c r="L151" s="29">
        <v>22.07</v>
      </c>
      <c r="M151" s="25">
        <v>54.3</v>
      </c>
      <c r="N151" s="32">
        <v>4.68</v>
      </c>
      <c r="O151" s="25">
        <v>2627</v>
      </c>
      <c r="Q151" s="35">
        <v>1.45</v>
      </c>
      <c r="R151" s="25">
        <v>8.07</v>
      </c>
    </row>
    <row r="152" spans="1:18" s="25" customFormat="1" x14ac:dyDescent="0.2">
      <c r="A152" s="22" t="s">
        <v>50</v>
      </c>
      <c r="B152" s="25">
        <v>1</v>
      </c>
      <c r="D152" s="25" t="s">
        <v>14</v>
      </c>
      <c r="E152" s="25">
        <v>1.1000000000000001</v>
      </c>
      <c r="F152" s="25">
        <v>1</v>
      </c>
      <c r="G152" s="25">
        <f t="shared" si="8"/>
        <v>0.90909090909090906</v>
      </c>
      <c r="H152" s="25">
        <f t="shared" si="9"/>
        <v>0.90909090909090906</v>
      </c>
      <c r="I152" s="25">
        <f t="shared" si="10"/>
        <v>0.10000000000000009</v>
      </c>
      <c r="J152" s="7">
        <f t="shared" si="11"/>
        <v>1.9090909090909092</v>
      </c>
      <c r="K152" s="25">
        <v>0.8</v>
      </c>
      <c r="L152" s="29">
        <v>22.04</v>
      </c>
      <c r="M152" s="25">
        <v>63.1</v>
      </c>
      <c r="N152" s="32">
        <v>5.44</v>
      </c>
      <c r="O152" s="25">
        <v>2632</v>
      </c>
      <c r="Q152" s="35">
        <v>1.45</v>
      </c>
      <c r="R152" s="25">
        <v>8.06</v>
      </c>
    </row>
    <row r="153" spans="1:18" s="25" customFormat="1" x14ac:dyDescent="0.2">
      <c r="A153" s="22" t="s">
        <v>50</v>
      </c>
      <c r="B153" s="25">
        <v>1</v>
      </c>
      <c r="D153" s="25" t="s">
        <v>14</v>
      </c>
      <c r="E153" s="25">
        <v>1.1000000000000001</v>
      </c>
      <c r="F153" s="25">
        <v>1</v>
      </c>
      <c r="G153" s="25">
        <f t="shared" si="8"/>
        <v>0.90909090909090906</v>
      </c>
      <c r="H153" s="25">
        <f t="shared" si="9"/>
        <v>0.90909090909090906</v>
      </c>
      <c r="I153" s="25">
        <f t="shared" si="10"/>
        <v>0.10000000000000009</v>
      </c>
      <c r="J153" s="7">
        <f t="shared" si="11"/>
        <v>1.9090909090909092</v>
      </c>
      <c r="K153" s="25">
        <v>0.5</v>
      </c>
      <c r="L153" s="29">
        <v>22.21</v>
      </c>
      <c r="M153" s="25">
        <v>57.7</v>
      </c>
      <c r="N153" s="32">
        <v>4.99</v>
      </c>
      <c r="O153" s="25">
        <v>2785</v>
      </c>
      <c r="P153" s="25">
        <v>2637</v>
      </c>
      <c r="Q153" s="35">
        <v>1.45</v>
      </c>
      <c r="R153" s="25">
        <v>8.0500000000000007</v>
      </c>
    </row>
    <row r="154" spans="1:18" s="25" customFormat="1" x14ac:dyDescent="0.2">
      <c r="A154" s="22" t="s">
        <v>50</v>
      </c>
      <c r="B154" s="25">
        <v>1</v>
      </c>
      <c r="D154" s="25" t="s">
        <v>14</v>
      </c>
      <c r="E154" s="25">
        <v>1.1000000000000001</v>
      </c>
      <c r="F154" s="25">
        <v>1</v>
      </c>
      <c r="G154" s="25">
        <f t="shared" si="8"/>
        <v>0.90909090909090906</v>
      </c>
      <c r="H154" s="25">
        <f t="shared" si="9"/>
        <v>0.90909090909090906</v>
      </c>
      <c r="I154" s="25">
        <f t="shared" si="10"/>
        <v>0.10000000000000009</v>
      </c>
      <c r="J154" s="7">
        <f t="shared" si="11"/>
        <v>1.9090909090909092</v>
      </c>
      <c r="K154" s="25">
        <v>0.3</v>
      </c>
      <c r="L154" s="29">
        <v>22.39</v>
      </c>
      <c r="M154" s="25">
        <v>57.2</v>
      </c>
      <c r="N154" s="32">
        <v>4.91</v>
      </c>
      <c r="O154" s="25">
        <v>2786</v>
      </c>
      <c r="P154" s="25">
        <v>2648</v>
      </c>
      <c r="Q154" s="35">
        <v>1.45</v>
      </c>
      <c r="R154" s="25">
        <v>8.0500000000000007</v>
      </c>
    </row>
    <row r="155" spans="1:18" s="25" customFormat="1" x14ac:dyDescent="0.2">
      <c r="A155" s="22" t="s">
        <v>50</v>
      </c>
      <c r="B155" s="25">
        <v>1</v>
      </c>
      <c r="D155" s="25" t="s">
        <v>14</v>
      </c>
      <c r="E155" s="25">
        <v>1.1000000000000001</v>
      </c>
      <c r="F155" s="25">
        <v>1</v>
      </c>
      <c r="G155" s="25">
        <f t="shared" si="8"/>
        <v>0.90909090909090906</v>
      </c>
      <c r="H155" s="25">
        <f t="shared" si="9"/>
        <v>0.90909090909090906</v>
      </c>
      <c r="I155" s="25">
        <f t="shared" si="10"/>
        <v>0.10000000000000009</v>
      </c>
      <c r="J155" s="7">
        <f t="shared" si="11"/>
        <v>1.9090909090909092</v>
      </c>
      <c r="K155" s="25">
        <v>0</v>
      </c>
      <c r="L155" s="29">
        <v>22.77</v>
      </c>
      <c r="M155" s="25">
        <v>57.7</v>
      </c>
      <c r="N155" s="32">
        <v>4.82</v>
      </c>
      <c r="O155" s="25">
        <v>2787</v>
      </c>
      <c r="P155" s="25">
        <v>2653</v>
      </c>
      <c r="Q155" s="35">
        <v>1.45</v>
      </c>
      <c r="R155" s="25">
        <v>8.0500000000000007</v>
      </c>
    </row>
    <row r="156" spans="1:18" s="25" customFormat="1" x14ac:dyDescent="0.2">
      <c r="A156" s="22" t="s">
        <v>50</v>
      </c>
      <c r="B156" s="25">
        <v>2</v>
      </c>
      <c r="C156" s="9">
        <v>0.4375</v>
      </c>
      <c r="D156" s="25" t="s">
        <v>14</v>
      </c>
      <c r="E156" s="25">
        <v>1.6</v>
      </c>
      <c r="F156" s="25">
        <v>1</v>
      </c>
      <c r="G156" s="25">
        <f t="shared" si="8"/>
        <v>0.625</v>
      </c>
      <c r="H156" s="25">
        <f t="shared" si="9"/>
        <v>0.625</v>
      </c>
      <c r="I156" s="25">
        <f t="shared" si="10"/>
        <v>0.60000000000000009</v>
      </c>
      <c r="J156" s="7">
        <f t="shared" si="11"/>
        <v>1.625</v>
      </c>
      <c r="K156" s="25">
        <v>1.5</v>
      </c>
      <c r="L156" s="29">
        <v>21.76</v>
      </c>
      <c r="M156" s="25">
        <v>45.1</v>
      </c>
      <c r="N156" s="32">
        <v>3.91</v>
      </c>
      <c r="O156" s="25">
        <v>2797</v>
      </c>
      <c r="P156" s="25">
        <v>2626</v>
      </c>
      <c r="Q156" s="35">
        <v>1.45</v>
      </c>
      <c r="R156" s="25">
        <v>8</v>
      </c>
    </row>
    <row r="157" spans="1:18" s="25" customFormat="1" x14ac:dyDescent="0.2">
      <c r="A157" s="24" t="s">
        <v>50</v>
      </c>
      <c r="B157" s="25">
        <v>2</v>
      </c>
      <c r="D157" s="25" t="s">
        <v>14</v>
      </c>
      <c r="E157" s="25">
        <v>1.6</v>
      </c>
      <c r="F157" s="25">
        <v>1</v>
      </c>
      <c r="G157" s="25">
        <f t="shared" si="8"/>
        <v>0.625</v>
      </c>
      <c r="H157" s="25">
        <f t="shared" si="9"/>
        <v>0.625</v>
      </c>
      <c r="I157" s="25">
        <f t="shared" si="10"/>
        <v>0.60000000000000009</v>
      </c>
      <c r="J157" s="7">
        <f t="shared" si="11"/>
        <v>1.625</v>
      </c>
      <c r="K157" s="25">
        <v>1.2</v>
      </c>
      <c r="L157" s="29">
        <v>21.96</v>
      </c>
      <c r="M157" s="25">
        <v>40.1</v>
      </c>
      <c r="N157" s="32">
        <v>3.45</v>
      </c>
      <c r="O157" s="25">
        <v>2787</v>
      </c>
      <c r="P157" s="25">
        <v>2624</v>
      </c>
      <c r="Q157" s="35">
        <v>1.45</v>
      </c>
      <c r="R157" s="25">
        <v>7.99</v>
      </c>
    </row>
    <row r="158" spans="1:18" s="25" customFormat="1" x14ac:dyDescent="0.2">
      <c r="A158" s="24" t="s">
        <v>50</v>
      </c>
      <c r="B158" s="25">
        <v>2</v>
      </c>
      <c r="D158" s="25" t="s">
        <v>14</v>
      </c>
      <c r="E158" s="25">
        <v>1.6</v>
      </c>
      <c r="F158" s="25">
        <v>1</v>
      </c>
      <c r="G158" s="25">
        <f t="shared" si="8"/>
        <v>0.625</v>
      </c>
      <c r="H158" s="25">
        <f t="shared" si="9"/>
        <v>0.625</v>
      </c>
      <c r="I158" s="25">
        <f t="shared" si="10"/>
        <v>0.60000000000000009</v>
      </c>
      <c r="J158" s="7">
        <f t="shared" si="11"/>
        <v>1.625</v>
      </c>
      <c r="K158" s="25">
        <v>0.9</v>
      </c>
      <c r="L158" s="29">
        <v>22.1</v>
      </c>
      <c r="M158" s="25">
        <v>56.2</v>
      </c>
      <c r="N158" s="32">
        <v>4.84</v>
      </c>
      <c r="O158" s="25">
        <v>2787</v>
      </c>
      <c r="P158" s="25">
        <v>2633</v>
      </c>
      <c r="Q158" s="35">
        <v>1.45</v>
      </c>
      <c r="R158" s="25">
        <v>8.0399999999999991</v>
      </c>
    </row>
    <row r="159" spans="1:18" s="25" customFormat="1" x14ac:dyDescent="0.2">
      <c r="A159" s="24" t="s">
        <v>50</v>
      </c>
      <c r="B159" s="25">
        <v>2</v>
      </c>
      <c r="D159" s="25" t="s">
        <v>14</v>
      </c>
      <c r="E159" s="25">
        <v>1.6</v>
      </c>
      <c r="F159" s="25">
        <v>1</v>
      </c>
      <c r="G159" s="25">
        <f t="shared" si="8"/>
        <v>0.625</v>
      </c>
      <c r="H159" s="25">
        <f t="shared" si="9"/>
        <v>0.625</v>
      </c>
      <c r="I159" s="25">
        <f t="shared" si="10"/>
        <v>0.60000000000000009</v>
      </c>
      <c r="J159" s="7">
        <f t="shared" si="11"/>
        <v>1.625</v>
      </c>
      <c r="K159" s="25">
        <v>0.5</v>
      </c>
      <c r="L159" s="29">
        <v>22.48</v>
      </c>
      <c r="M159" s="25">
        <v>58.9</v>
      </c>
      <c r="N159" s="32">
        <v>5.08</v>
      </c>
      <c r="O159" s="25">
        <v>2789</v>
      </c>
      <c r="P159" s="25">
        <v>2658</v>
      </c>
      <c r="Q159" s="35">
        <v>1.45</v>
      </c>
      <c r="R159" s="25">
        <v>8.06</v>
      </c>
    </row>
    <row r="160" spans="1:18" s="25" customFormat="1" x14ac:dyDescent="0.2">
      <c r="A160" s="24" t="s">
        <v>50</v>
      </c>
      <c r="B160" s="25">
        <v>2</v>
      </c>
      <c r="D160" s="25" t="s">
        <v>14</v>
      </c>
      <c r="E160" s="25">
        <v>1.6</v>
      </c>
      <c r="F160" s="25">
        <v>1</v>
      </c>
      <c r="G160" s="25">
        <f t="shared" si="8"/>
        <v>0.625</v>
      </c>
      <c r="H160" s="25">
        <f t="shared" si="9"/>
        <v>0.625</v>
      </c>
      <c r="I160" s="25">
        <f t="shared" si="10"/>
        <v>0.60000000000000009</v>
      </c>
      <c r="J160" s="7">
        <f t="shared" si="11"/>
        <v>1.625</v>
      </c>
      <c r="K160" s="25">
        <v>0</v>
      </c>
      <c r="L160" s="29">
        <v>22.97</v>
      </c>
      <c r="M160" s="25">
        <v>66.7</v>
      </c>
      <c r="N160" s="32">
        <v>5.67</v>
      </c>
      <c r="O160" s="25">
        <v>2789</v>
      </c>
      <c r="P160" s="25">
        <v>2684</v>
      </c>
      <c r="Q160" s="35">
        <v>1.45</v>
      </c>
      <c r="R160" s="25">
        <v>8.06</v>
      </c>
    </row>
    <row r="161" spans="1:19" s="25" customFormat="1" ht="15" customHeight="1" x14ac:dyDescent="0.2">
      <c r="A161" s="24" t="s">
        <v>50</v>
      </c>
      <c r="B161" s="25">
        <v>3</v>
      </c>
      <c r="C161" s="9">
        <v>0.4513888888888889</v>
      </c>
      <c r="D161" s="25" t="s">
        <v>14</v>
      </c>
      <c r="E161" s="25">
        <v>1.5</v>
      </c>
      <c r="F161" s="25">
        <v>0.75</v>
      </c>
      <c r="G161" s="25">
        <f t="shared" si="8"/>
        <v>0.5</v>
      </c>
      <c r="H161" s="25">
        <f t="shared" si="9"/>
        <v>0.375</v>
      </c>
      <c r="I161" s="25">
        <f t="shared" si="10"/>
        <v>0.75</v>
      </c>
      <c r="J161" s="7">
        <f t="shared" si="11"/>
        <v>1.25</v>
      </c>
      <c r="K161" s="25">
        <v>1.4</v>
      </c>
      <c r="L161" s="29">
        <v>21.6</v>
      </c>
      <c r="M161" s="25">
        <v>24.1</v>
      </c>
      <c r="N161" s="32">
        <v>2.1</v>
      </c>
      <c r="O161" s="25">
        <v>2795</v>
      </c>
      <c r="P161" s="25">
        <v>2615</v>
      </c>
      <c r="Q161" s="35">
        <v>1.45</v>
      </c>
      <c r="R161" s="25">
        <v>7.88</v>
      </c>
    </row>
    <row r="162" spans="1:19" s="25" customFormat="1" x14ac:dyDescent="0.2">
      <c r="A162" s="24" t="s">
        <v>50</v>
      </c>
      <c r="B162" s="25">
        <v>3</v>
      </c>
      <c r="D162" s="25" t="s">
        <v>14</v>
      </c>
      <c r="E162" s="25">
        <v>1.5</v>
      </c>
      <c r="F162" s="25">
        <v>0.75</v>
      </c>
      <c r="G162" s="25">
        <f t="shared" si="8"/>
        <v>0.5</v>
      </c>
      <c r="H162" s="25">
        <f t="shared" si="9"/>
        <v>0.375</v>
      </c>
      <c r="I162" s="25">
        <f t="shared" si="10"/>
        <v>0.75</v>
      </c>
      <c r="J162" s="7">
        <f t="shared" si="11"/>
        <v>1.25</v>
      </c>
      <c r="K162" s="25">
        <v>1.1000000000000001</v>
      </c>
      <c r="L162" s="29">
        <v>21.98</v>
      </c>
      <c r="M162" s="25">
        <v>34.5</v>
      </c>
      <c r="N162" s="32">
        <v>3.01</v>
      </c>
      <c r="O162" s="25">
        <v>2795</v>
      </c>
      <c r="P162" s="25">
        <v>2655</v>
      </c>
      <c r="Q162" s="35">
        <v>1.45</v>
      </c>
      <c r="R162" s="25">
        <v>7.92</v>
      </c>
    </row>
    <row r="163" spans="1:19" s="25" customFormat="1" x14ac:dyDescent="0.2">
      <c r="A163" s="24" t="s">
        <v>50</v>
      </c>
      <c r="B163" s="25">
        <v>3</v>
      </c>
      <c r="D163" s="25" t="s">
        <v>14</v>
      </c>
      <c r="E163" s="25">
        <v>1.5</v>
      </c>
      <c r="F163" s="25">
        <v>0.75</v>
      </c>
      <c r="G163" s="25">
        <f t="shared" si="8"/>
        <v>0.5</v>
      </c>
      <c r="H163" s="25">
        <f t="shared" si="9"/>
        <v>0.375</v>
      </c>
      <c r="I163" s="25">
        <f t="shared" si="10"/>
        <v>0.75</v>
      </c>
      <c r="J163" s="7">
        <f t="shared" si="11"/>
        <v>1.25</v>
      </c>
      <c r="K163" s="25">
        <v>0.7</v>
      </c>
      <c r="L163" s="29">
        <v>22.31</v>
      </c>
      <c r="M163" s="25">
        <v>52.5</v>
      </c>
      <c r="N163" s="32">
        <v>4.49</v>
      </c>
      <c r="O163" s="25">
        <v>2789</v>
      </c>
      <c r="P163" s="25">
        <v>2645</v>
      </c>
      <c r="Q163" s="35">
        <v>1.45</v>
      </c>
      <c r="R163" s="25">
        <v>7</v>
      </c>
    </row>
    <row r="164" spans="1:19" s="25" customFormat="1" x14ac:dyDescent="0.2">
      <c r="A164" s="24" t="s">
        <v>50</v>
      </c>
      <c r="B164" s="25">
        <v>3</v>
      </c>
      <c r="D164" s="25" t="s">
        <v>14</v>
      </c>
      <c r="E164" s="25">
        <v>1.5</v>
      </c>
      <c r="F164" s="25">
        <v>0.75</v>
      </c>
      <c r="G164" s="25">
        <f t="shared" si="8"/>
        <v>0.5</v>
      </c>
      <c r="H164" s="25">
        <f t="shared" si="9"/>
        <v>0.375</v>
      </c>
      <c r="I164" s="25">
        <f t="shared" si="10"/>
        <v>0.75</v>
      </c>
      <c r="J164" s="7">
        <f t="shared" si="11"/>
        <v>1.25</v>
      </c>
      <c r="K164" s="25">
        <v>0.4</v>
      </c>
      <c r="L164" s="29">
        <v>22.48</v>
      </c>
      <c r="M164" s="25">
        <v>61.9</v>
      </c>
      <c r="N164" s="32">
        <v>5.25</v>
      </c>
      <c r="O164" s="25">
        <v>2791</v>
      </c>
      <c r="P164" s="25">
        <v>2698</v>
      </c>
      <c r="Q164" s="35">
        <v>1.45</v>
      </c>
      <c r="R164" s="25">
        <v>8.02</v>
      </c>
    </row>
    <row r="165" spans="1:19" s="7" customFormat="1" x14ac:dyDescent="0.2">
      <c r="A165" s="24" t="s">
        <v>50</v>
      </c>
      <c r="B165" s="25">
        <v>3</v>
      </c>
      <c r="C165" s="25"/>
      <c r="D165" s="25" t="s">
        <v>14</v>
      </c>
      <c r="E165" s="25">
        <v>1.5</v>
      </c>
      <c r="F165" s="25">
        <v>0.75</v>
      </c>
      <c r="G165" s="25">
        <f t="shared" si="8"/>
        <v>0.5</v>
      </c>
      <c r="H165" s="25">
        <f t="shared" si="9"/>
        <v>0.375</v>
      </c>
      <c r="I165" s="25">
        <f t="shared" si="10"/>
        <v>0.75</v>
      </c>
      <c r="J165" s="7">
        <f t="shared" si="11"/>
        <v>1.25</v>
      </c>
      <c r="K165" s="25">
        <v>0</v>
      </c>
      <c r="L165" s="29">
        <v>22.34</v>
      </c>
      <c r="M165" s="25">
        <v>63.3</v>
      </c>
      <c r="N165" s="32">
        <v>5.35</v>
      </c>
      <c r="O165" s="25">
        <v>2798</v>
      </c>
      <c r="P165" s="25">
        <v>2704</v>
      </c>
      <c r="Q165" s="35">
        <v>1.45</v>
      </c>
      <c r="R165" s="25">
        <v>8.06</v>
      </c>
      <c r="S165" s="25"/>
    </row>
    <row r="166" spans="1:19" s="7" customFormat="1" x14ac:dyDescent="0.2">
      <c r="A166" s="21" t="s">
        <v>69</v>
      </c>
      <c r="B166" s="7">
        <v>1</v>
      </c>
      <c r="C166" s="8">
        <v>0.4375</v>
      </c>
      <c r="D166" s="7" t="s">
        <v>14</v>
      </c>
      <c r="E166" s="7">
        <v>0.4</v>
      </c>
      <c r="F166" s="7">
        <v>0.4</v>
      </c>
      <c r="G166" s="7">
        <f t="shared" si="8"/>
        <v>1</v>
      </c>
      <c r="H166" s="7">
        <f t="shared" si="9"/>
        <v>0.4</v>
      </c>
      <c r="I166" s="7">
        <f t="shared" si="10"/>
        <v>0</v>
      </c>
      <c r="J166" s="7">
        <f t="shared" si="11"/>
        <v>1.4</v>
      </c>
      <c r="K166" s="7">
        <v>0.4</v>
      </c>
      <c r="L166" s="29">
        <v>13.53</v>
      </c>
      <c r="M166" s="7">
        <v>0.3</v>
      </c>
      <c r="N166" s="32">
        <v>0.03</v>
      </c>
      <c r="O166" s="7">
        <v>23129</v>
      </c>
      <c r="P166" s="7">
        <v>18493</v>
      </c>
      <c r="Q166" s="35">
        <v>14.3</v>
      </c>
    </row>
    <row r="167" spans="1:19" s="7" customFormat="1" x14ac:dyDescent="0.2">
      <c r="A167" s="12" t="s">
        <v>69</v>
      </c>
      <c r="B167" s="7">
        <v>1</v>
      </c>
      <c r="D167" s="7" t="s">
        <v>14</v>
      </c>
      <c r="E167" s="7">
        <v>0.4</v>
      </c>
      <c r="F167" s="7">
        <v>0.4</v>
      </c>
      <c r="G167" s="7">
        <f t="shared" si="8"/>
        <v>1</v>
      </c>
      <c r="H167" s="7">
        <f t="shared" si="9"/>
        <v>0.4</v>
      </c>
      <c r="I167" s="7">
        <f t="shared" si="10"/>
        <v>0</v>
      </c>
      <c r="J167" s="7">
        <f t="shared" si="11"/>
        <v>1.4</v>
      </c>
      <c r="K167" s="7">
        <v>0.2</v>
      </c>
      <c r="L167" s="29">
        <v>12.89</v>
      </c>
      <c r="M167" s="7">
        <v>27.9</v>
      </c>
      <c r="N167" s="32">
        <v>2.81</v>
      </c>
      <c r="O167" s="7">
        <v>12583</v>
      </c>
      <c r="P167" s="7">
        <v>9577</v>
      </c>
      <c r="Q167" s="35">
        <v>7.3</v>
      </c>
    </row>
    <row r="168" spans="1:19" s="7" customFormat="1" x14ac:dyDescent="0.2">
      <c r="A168" s="12" t="s">
        <v>69</v>
      </c>
      <c r="B168" s="7">
        <v>1</v>
      </c>
      <c r="D168" s="7" t="s">
        <v>14</v>
      </c>
      <c r="E168" s="7">
        <v>0.4</v>
      </c>
      <c r="F168" s="7">
        <v>0.4</v>
      </c>
      <c r="G168" s="7">
        <f t="shared" si="8"/>
        <v>1</v>
      </c>
      <c r="H168" s="7">
        <f t="shared" si="9"/>
        <v>0.4</v>
      </c>
      <c r="I168" s="7">
        <f t="shared" si="10"/>
        <v>0</v>
      </c>
      <c r="J168" s="7">
        <f t="shared" si="11"/>
        <v>1.4</v>
      </c>
      <c r="K168" s="7">
        <v>0</v>
      </c>
      <c r="L168" s="29">
        <v>12.94</v>
      </c>
      <c r="M168" s="7">
        <v>33.5</v>
      </c>
      <c r="N168" s="32">
        <v>3.69</v>
      </c>
      <c r="O168" s="7">
        <v>1306</v>
      </c>
      <c r="P168" s="7">
        <v>998</v>
      </c>
      <c r="Q168" s="35">
        <v>0.67</v>
      </c>
    </row>
    <row r="169" spans="1:19" s="25" customFormat="1" x14ac:dyDescent="0.2">
      <c r="A169" s="22" t="s">
        <v>69</v>
      </c>
      <c r="B169" s="25">
        <v>2</v>
      </c>
      <c r="C169" s="9">
        <v>0.44444444444444442</v>
      </c>
      <c r="D169" s="25" t="s">
        <v>14</v>
      </c>
      <c r="E169" s="25">
        <v>1</v>
      </c>
      <c r="F169" s="25">
        <v>0.4</v>
      </c>
      <c r="G169" s="25">
        <f t="shared" si="8"/>
        <v>0.4</v>
      </c>
      <c r="H169" s="25">
        <f t="shared" si="9"/>
        <v>0.16000000000000003</v>
      </c>
      <c r="I169" s="25">
        <f t="shared" si="10"/>
        <v>0.6</v>
      </c>
      <c r="J169" s="7">
        <f t="shared" si="11"/>
        <v>0.8</v>
      </c>
      <c r="K169" s="25">
        <v>1</v>
      </c>
      <c r="L169" s="29">
        <v>15.73</v>
      </c>
      <c r="M169" s="25">
        <v>129.30000000000001</v>
      </c>
      <c r="N169" s="32">
        <v>11.32</v>
      </c>
      <c r="O169" s="25">
        <v>39337</v>
      </c>
      <c r="P169" s="25">
        <v>32442</v>
      </c>
      <c r="Q169" s="35">
        <v>25.15</v>
      </c>
    </row>
    <row r="170" spans="1:19" s="25" customFormat="1" x14ac:dyDescent="0.2">
      <c r="A170" s="22" t="s">
        <v>69</v>
      </c>
      <c r="B170" s="25">
        <v>2</v>
      </c>
      <c r="D170" s="25" t="s">
        <v>14</v>
      </c>
      <c r="E170" s="25">
        <v>1</v>
      </c>
      <c r="F170" s="25">
        <v>0.4</v>
      </c>
      <c r="G170" s="25">
        <f t="shared" si="8"/>
        <v>0.4</v>
      </c>
      <c r="H170" s="25">
        <f t="shared" si="9"/>
        <v>0.16000000000000003</v>
      </c>
      <c r="I170" s="25">
        <f t="shared" si="10"/>
        <v>0.6</v>
      </c>
      <c r="J170" s="7">
        <f t="shared" si="11"/>
        <v>0.8</v>
      </c>
      <c r="K170" s="25">
        <v>0.75</v>
      </c>
      <c r="L170" s="29">
        <v>15.99</v>
      </c>
      <c r="M170" s="25">
        <v>132.80000000000001</v>
      </c>
      <c r="N170" s="32">
        <v>11.29</v>
      </c>
      <c r="O170" s="25">
        <v>38693</v>
      </c>
      <c r="P170" s="25">
        <v>32033</v>
      </c>
      <c r="Q170" s="35">
        <v>24.66</v>
      </c>
    </row>
    <row r="171" spans="1:19" s="25" customFormat="1" x14ac:dyDescent="0.2">
      <c r="A171" s="22" t="s">
        <v>69</v>
      </c>
      <c r="B171" s="25">
        <v>2</v>
      </c>
      <c r="D171" s="25" t="s">
        <v>14</v>
      </c>
      <c r="E171" s="25">
        <v>1</v>
      </c>
      <c r="F171" s="25">
        <v>0.4</v>
      </c>
      <c r="G171" s="25">
        <f t="shared" si="8"/>
        <v>0.4</v>
      </c>
      <c r="H171" s="25">
        <f t="shared" si="9"/>
        <v>0.16000000000000003</v>
      </c>
      <c r="I171" s="25">
        <f t="shared" si="10"/>
        <v>0.6</v>
      </c>
      <c r="J171" s="7">
        <f t="shared" si="11"/>
        <v>0.8</v>
      </c>
      <c r="K171" s="25">
        <v>0.5</v>
      </c>
      <c r="L171" s="29">
        <v>14.83</v>
      </c>
      <c r="M171" s="25">
        <v>5.9</v>
      </c>
      <c r="N171" s="32">
        <v>0.52</v>
      </c>
      <c r="O171" s="25">
        <v>29925</v>
      </c>
      <c r="P171" s="25">
        <v>24150</v>
      </c>
      <c r="Q171" s="35">
        <v>18.809999999999999</v>
      </c>
    </row>
    <row r="172" spans="1:19" s="25" customFormat="1" x14ac:dyDescent="0.2">
      <c r="A172" s="22" t="s">
        <v>69</v>
      </c>
      <c r="B172" s="25">
        <v>2</v>
      </c>
      <c r="D172" s="25" t="s">
        <v>14</v>
      </c>
      <c r="E172" s="25">
        <v>1</v>
      </c>
      <c r="F172" s="25">
        <v>0.4</v>
      </c>
      <c r="G172" s="25">
        <f t="shared" si="8"/>
        <v>0.4</v>
      </c>
      <c r="H172" s="25">
        <f t="shared" si="9"/>
        <v>0.16000000000000003</v>
      </c>
      <c r="I172" s="25">
        <f t="shared" si="10"/>
        <v>0.6</v>
      </c>
      <c r="J172" s="7">
        <f t="shared" si="11"/>
        <v>0.8</v>
      </c>
      <c r="K172" s="25">
        <v>0.25</v>
      </c>
      <c r="L172" s="29">
        <v>11.52</v>
      </c>
      <c r="M172" s="25">
        <v>63.7</v>
      </c>
      <c r="N172" s="32">
        <v>6.77</v>
      </c>
      <c r="O172" s="25">
        <v>1173</v>
      </c>
      <c r="P172" s="25">
        <v>868</v>
      </c>
      <c r="Q172" s="35">
        <v>0.66</v>
      </c>
    </row>
    <row r="173" spans="1:19" s="25" customFormat="1" x14ac:dyDescent="0.2">
      <c r="A173" s="22" t="s">
        <v>69</v>
      </c>
      <c r="B173" s="25">
        <v>2</v>
      </c>
      <c r="D173" s="25" t="s">
        <v>14</v>
      </c>
      <c r="E173" s="25">
        <v>1</v>
      </c>
      <c r="F173" s="25">
        <v>0.4</v>
      </c>
      <c r="G173" s="25">
        <f t="shared" si="8"/>
        <v>0.4</v>
      </c>
      <c r="H173" s="25">
        <f t="shared" si="9"/>
        <v>0.16000000000000003</v>
      </c>
      <c r="I173" s="25">
        <f t="shared" si="10"/>
        <v>0.6</v>
      </c>
      <c r="J173" s="7">
        <f t="shared" si="11"/>
        <v>0.8</v>
      </c>
      <c r="K173" s="25">
        <v>0</v>
      </c>
      <c r="L173" s="29">
        <v>12.74</v>
      </c>
      <c r="M173" s="25">
        <v>84.7</v>
      </c>
      <c r="N173" s="32">
        <v>8.9700000000000006</v>
      </c>
      <c r="O173" s="25">
        <v>912</v>
      </c>
      <c r="P173" s="25">
        <v>699</v>
      </c>
      <c r="Q173" s="35">
        <v>0.45</v>
      </c>
    </row>
    <row r="174" spans="1:19" s="25" customFormat="1" x14ac:dyDescent="0.2">
      <c r="A174" s="24" t="s">
        <v>69</v>
      </c>
      <c r="B174" s="25">
        <v>3</v>
      </c>
      <c r="C174" s="9">
        <v>0.45833333333333331</v>
      </c>
      <c r="D174" s="25" t="s">
        <v>14</v>
      </c>
      <c r="E174" s="25">
        <v>1</v>
      </c>
      <c r="F174" s="25">
        <v>0.4</v>
      </c>
      <c r="G174" s="25">
        <f t="shared" si="8"/>
        <v>0.4</v>
      </c>
      <c r="H174" s="25">
        <f t="shared" si="9"/>
        <v>0.16000000000000003</v>
      </c>
      <c r="I174" s="25">
        <f t="shared" si="10"/>
        <v>0.6</v>
      </c>
      <c r="J174" s="7">
        <f t="shared" si="11"/>
        <v>0.8</v>
      </c>
      <c r="K174" s="25">
        <v>1</v>
      </c>
      <c r="L174" s="29">
        <v>16.53</v>
      </c>
      <c r="M174" s="25">
        <v>196.7</v>
      </c>
      <c r="N174" s="32">
        <v>16.63</v>
      </c>
      <c r="O174" s="25">
        <v>39162</v>
      </c>
      <c r="P174" s="25">
        <v>32906</v>
      </c>
      <c r="Q174" s="35">
        <v>25.08</v>
      </c>
    </row>
    <row r="175" spans="1:19" s="25" customFormat="1" x14ac:dyDescent="0.2">
      <c r="A175" s="24" t="s">
        <v>69</v>
      </c>
      <c r="B175" s="25">
        <v>3</v>
      </c>
      <c r="D175" s="25" t="s">
        <v>14</v>
      </c>
      <c r="E175" s="25">
        <v>1</v>
      </c>
      <c r="F175" s="25">
        <v>0.4</v>
      </c>
      <c r="G175" s="25">
        <f t="shared" si="8"/>
        <v>0.4</v>
      </c>
      <c r="H175" s="25">
        <f t="shared" si="9"/>
        <v>0.16000000000000003</v>
      </c>
      <c r="I175" s="25">
        <f t="shared" si="10"/>
        <v>0.6</v>
      </c>
      <c r="J175" s="7">
        <f t="shared" si="11"/>
        <v>0.8</v>
      </c>
      <c r="K175" s="25">
        <v>0.75</v>
      </c>
      <c r="L175" s="29">
        <v>16.399999999999999</v>
      </c>
      <c r="M175" s="25">
        <v>183.1</v>
      </c>
      <c r="N175" s="32">
        <v>15.5</v>
      </c>
      <c r="O175" s="25">
        <v>37406</v>
      </c>
      <c r="P175" s="25">
        <v>31154</v>
      </c>
      <c r="Q175" s="35">
        <v>23.65</v>
      </c>
    </row>
    <row r="176" spans="1:19" s="25" customFormat="1" ht="15" customHeight="1" x14ac:dyDescent="0.2">
      <c r="A176" s="22" t="s">
        <v>69</v>
      </c>
      <c r="B176" s="25">
        <v>3</v>
      </c>
      <c r="D176" s="25" t="s">
        <v>14</v>
      </c>
      <c r="E176" s="25">
        <v>1</v>
      </c>
      <c r="F176" s="25">
        <v>0.4</v>
      </c>
      <c r="G176" s="25">
        <f t="shared" si="8"/>
        <v>0.4</v>
      </c>
      <c r="H176" s="25">
        <f t="shared" si="9"/>
        <v>0.16000000000000003</v>
      </c>
      <c r="I176" s="25">
        <f t="shared" si="10"/>
        <v>0.6</v>
      </c>
      <c r="J176" s="7">
        <f t="shared" si="11"/>
        <v>0.8</v>
      </c>
      <c r="K176" s="25">
        <v>0.5</v>
      </c>
      <c r="L176" s="29">
        <v>15.68</v>
      </c>
      <c r="M176" s="25">
        <v>33.6</v>
      </c>
      <c r="N176" s="32">
        <v>2.82</v>
      </c>
      <c r="O176" s="25">
        <v>31076</v>
      </c>
      <c r="P176" s="25">
        <v>25392</v>
      </c>
      <c r="Q176" s="35">
        <v>19.43</v>
      </c>
    </row>
    <row r="177" spans="1:18" s="25" customFormat="1" x14ac:dyDescent="0.2">
      <c r="A177" s="22" t="s">
        <v>69</v>
      </c>
      <c r="B177" s="25">
        <v>3</v>
      </c>
      <c r="D177" s="25" t="s">
        <v>14</v>
      </c>
      <c r="E177" s="25">
        <v>1</v>
      </c>
      <c r="F177" s="25">
        <v>0.4</v>
      </c>
      <c r="G177" s="25">
        <f t="shared" si="8"/>
        <v>0.4</v>
      </c>
      <c r="H177" s="25">
        <f t="shared" si="9"/>
        <v>0.16000000000000003</v>
      </c>
      <c r="I177" s="25">
        <f t="shared" si="10"/>
        <v>0.6</v>
      </c>
      <c r="J177" s="7">
        <f t="shared" si="11"/>
        <v>0.8</v>
      </c>
      <c r="K177" s="25">
        <v>0.25</v>
      </c>
      <c r="L177" s="29">
        <v>11.96</v>
      </c>
      <c r="M177" s="25">
        <v>86.1</v>
      </c>
      <c r="N177" s="32">
        <v>9.26</v>
      </c>
      <c r="O177" s="25">
        <v>1092</v>
      </c>
      <c r="P177" s="25">
        <v>809</v>
      </c>
      <c r="Q177" s="35">
        <v>0.67</v>
      </c>
    </row>
    <row r="178" spans="1:18" s="25" customFormat="1" x14ac:dyDescent="0.2">
      <c r="A178" s="22" t="s">
        <v>69</v>
      </c>
      <c r="B178" s="25">
        <v>3</v>
      </c>
      <c r="D178" s="25" t="s">
        <v>14</v>
      </c>
      <c r="E178" s="25">
        <v>1</v>
      </c>
      <c r="F178" s="25">
        <v>0.4</v>
      </c>
      <c r="G178" s="25">
        <f t="shared" si="8"/>
        <v>0.4</v>
      </c>
      <c r="H178" s="25">
        <f t="shared" si="9"/>
        <v>0.16000000000000003</v>
      </c>
      <c r="I178" s="25">
        <f t="shared" si="10"/>
        <v>0.6</v>
      </c>
      <c r="J178" s="7">
        <f t="shared" si="11"/>
        <v>0.8</v>
      </c>
      <c r="K178" s="25">
        <v>0</v>
      </c>
      <c r="L178" s="29">
        <v>12.62</v>
      </c>
      <c r="M178" s="25">
        <v>90.7</v>
      </c>
      <c r="N178" s="32">
        <v>9.67</v>
      </c>
      <c r="O178" s="25">
        <v>805</v>
      </c>
      <c r="P178" s="25">
        <v>615</v>
      </c>
      <c r="Q178" s="35">
        <v>0.4</v>
      </c>
    </row>
    <row r="179" spans="1:18" s="7" customFormat="1" x14ac:dyDescent="0.2">
      <c r="A179" s="23" t="s">
        <v>107</v>
      </c>
      <c r="B179" s="7">
        <v>1</v>
      </c>
      <c r="C179" s="8">
        <v>0.56597222222222221</v>
      </c>
      <c r="D179" s="7" t="s">
        <v>14</v>
      </c>
      <c r="E179" s="7">
        <v>1.6</v>
      </c>
      <c r="F179" s="7">
        <v>1.6</v>
      </c>
      <c r="G179" s="7">
        <f t="shared" si="8"/>
        <v>1</v>
      </c>
      <c r="H179" s="7">
        <f t="shared" si="9"/>
        <v>1.6</v>
      </c>
      <c r="I179" s="7">
        <f t="shared" si="10"/>
        <v>0</v>
      </c>
      <c r="J179" s="7">
        <f t="shared" si="11"/>
        <v>2.6</v>
      </c>
      <c r="K179" s="7">
        <v>1.6</v>
      </c>
      <c r="L179" s="29">
        <v>16.5</v>
      </c>
      <c r="M179" s="7">
        <v>98.6</v>
      </c>
      <c r="N179" s="32">
        <v>9.6300000000000008</v>
      </c>
      <c r="O179" s="7">
        <v>154</v>
      </c>
      <c r="P179" s="7">
        <v>129</v>
      </c>
      <c r="Q179" s="35">
        <v>7.0000000000000007E-2</v>
      </c>
      <c r="R179" s="7">
        <v>8.24</v>
      </c>
    </row>
    <row r="180" spans="1:18" s="7" customFormat="1" x14ac:dyDescent="0.2">
      <c r="A180" s="23" t="s">
        <v>107</v>
      </c>
      <c r="B180" s="7">
        <v>1</v>
      </c>
      <c r="D180" s="7" t="s">
        <v>14</v>
      </c>
      <c r="E180" s="7">
        <v>1.6</v>
      </c>
      <c r="F180" s="7">
        <v>1.6</v>
      </c>
      <c r="G180" s="7">
        <f t="shared" si="8"/>
        <v>1</v>
      </c>
      <c r="H180" s="7">
        <f t="shared" si="9"/>
        <v>1.6</v>
      </c>
      <c r="I180" s="7">
        <f t="shared" si="10"/>
        <v>0</v>
      </c>
      <c r="J180" s="7">
        <f t="shared" si="11"/>
        <v>2.6</v>
      </c>
      <c r="K180" s="7">
        <v>0.8</v>
      </c>
      <c r="L180" s="29">
        <v>16.510000000000002</v>
      </c>
      <c r="M180" s="7">
        <v>98.9</v>
      </c>
      <c r="N180" s="32">
        <v>9.67</v>
      </c>
      <c r="O180" s="7">
        <v>154</v>
      </c>
      <c r="P180" s="7">
        <v>129</v>
      </c>
      <c r="Q180" s="35">
        <v>7.0000000000000007E-2</v>
      </c>
      <c r="R180" s="7">
        <v>8.2200000000000006</v>
      </c>
    </row>
    <row r="181" spans="1:18" s="7" customFormat="1" x14ac:dyDescent="0.2">
      <c r="A181" s="21" t="s">
        <v>107</v>
      </c>
      <c r="B181" s="7">
        <v>1</v>
      </c>
      <c r="D181" s="7" t="s">
        <v>14</v>
      </c>
      <c r="E181" s="7">
        <v>1.6</v>
      </c>
      <c r="F181" s="7">
        <v>1.6</v>
      </c>
      <c r="G181" s="7">
        <f t="shared" si="8"/>
        <v>1</v>
      </c>
      <c r="H181" s="7">
        <f t="shared" si="9"/>
        <v>1.6</v>
      </c>
      <c r="I181" s="7">
        <f t="shared" si="10"/>
        <v>0</v>
      </c>
      <c r="J181" s="7">
        <f t="shared" si="11"/>
        <v>2.6</v>
      </c>
      <c r="K181" s="7">
        <v>0</v>
      </c>
      <c r="L181" s="29">
        <v>16.54</v>
      </c>
      <c r="M181" s="7">
        <v>99</v>
      </c>
      <c r="N181" s="32">
        <v>9.66</v>
      </c>
      <c r="O181" s="7">
        <v>155</v>
      </c>
      <c r="P181" s="7">
        <v>130</v>
      </c>
      <c r="Q181" s="35">
        <v>7.0000000000000007E-2</v>
      </c>
      <c r="R181" s="7">
        <v>8.23</v>
      </c>
    </row>
    <row r="182" spans="1:18" s="7" customFormat="1" x14ac:dyDescent="0.2">
      <c r="A182" s="21" t="s">
        <v>107</v>
      </c>
      <c r="B182" s="7">
        <v>2</v>
      </c>
      <c r="C182" s="8">
        <v>0.57986111111111105</v>
      </c>
      <c r="D182" s="7" t="s">
        <v>14</v>
      </c>
      <c r="E182" s="7">
        <v>1.7</v>
      </c>
      <c r="F182" s="7">
        <v>1.7</v>
      </c>
      <c r="G182" s="7">
        <f t="shared" si="8"/>
        <v>1</v>
      </c>
      <c r="H182" s="7">
        <f t="shared" si="9"/>
        <v>1.7</v>
      </c>
      <c r="I182" s="7">
        <f t="shared" si="10"/>
        <v>0</v>
      </c>
      <c r="J182" s="7">
        <f t="shared" si="11"/>
        <v>2.7</v>
      </c>
      <c r="K182" s="7">
        <v>1.7</v>
      </c>
      <c r="L182" s="29">
        <v>17.46</v>
      </c>
      <c r="M182" s="7">
        <v>96.6</v>
      </c>
      <c r="N182" s="32">
        <v>9.25</v>
      </c>
      <c r="O182" s="7">
        <v>155</v>
      </c>
      <c r="P182" s="7">
        <v>133</v>
      </c>
      <c r="Q182" s="35">
        <v>7.0000000000000007E-2</v>
      </c>
      <c r="R182" s="7">
        <v>8.23</v>
      </c>
    </row>
    <row r="183" spans="1:18" s="7" customFormat="1" x14ac:dyDescent="0.2">
      <c r="A183" s="21" t="s">
        <v>107</v>
      </c>
      <c r="B183" s="7">
        <v>2</v>
      </c>
      <c r="D183" s="7" t="s">
        <v>14</v>
      </c>
      <c r="E183" s="7">
        <v>1.7</v>
      </c>
      <c r="F183" s="7">
        <v>1.7</v>
      </c>
      <c r="G183" s="7">
        <f t="shared" si="8"/>
        <v>1</v>
      </c>
      <c r="H183" s="7">
        <f t="shared" si="9"/>
        <v>1.7</v>
      </c>
      <c r="I183" s="7">
        <f t="shared" si="10"/>
        <v>0</v>
      </c>
      <c r="J183" s="7">
        <f t="shared" si="11"/>
        <v>2.7</v>
      </c>
      <c r="K183" s="7">
        <v>0.8</v>
      </c>
      <c r="L183" s="29">
        <v>17.489999999999998</v>
      </c>
      <c r="M183" s="7">
        <v>97.9</v>
      </c>
      <c r="N183" s="32">
        <v>9.34</v>
      </c>
      <c r="O183" s="7">
        <v>153</v>
      </c>
      <c r="P183" s="7">
        <v>131</v>
      </c>
      <c r="Q183" s="35">
        <v>7.0000000000000007E-2</v>
      </c>
      <c r="R183" s="7">
        <v>8.23</v>
      </c>
    </row>
    <row r="184" spans="1:18" s="7" customFormat="1" x14ac:dyDescent="0.2">
      <c r="A184" s="21" t="s">
        <v>107</v>
      </c>
      <c r="B184" s="7">
        <v>2</v>
      </c>
      <c r="D184" s="7" t="s">
        <v>14</v>
      </c>
      <c r="E184" s="7">
        <v>1.7</v>
      </c>
      <c r="F184" s="7">
        <v>1.7</v>
      </c>
      <c r="G184" s="7">
        <f t="shared" si="8"/>
        <v>1</v>
      </c>
      <c r="H184" s="7">
        <f t="shared" si="9"/>
        <v>1.7</v>
      </c>
      <c r="I184" s="7">
        <f t="shared" si="10"/>
        <v>0</v>
      </c>
      <c r="J184" s="7">
        <f t="shared" si="11"/>
        <v>2.7</v>
      </c>
      <c r="K184" s="7">
        <v>0</v>
      </c>
      <c r="L184" s="29">
        <v>17.5</v>
      </c>
      <c r="M184" s="7">
        <v>98.5</v>
      </c>
      <c r="N184" s="32">
        <v>9.41</v>
      </c>
      <c r="O184" s="7">
        <v>154</v>
      </c>
      <c r="P184" s="7">
        <v>132</v>
      </c>
      <c r="Q184" s="35">
        <v>7.0000000000000007E-2</v>
      </c>
      <c r="R184" s="7">
        <v>8.2200000000000006</v>
      </c>
    </row>
    <row r="185" spans="1:18" s="7" customFormat="1" x14ac:dyDescent="0.2">
      <c r="A185" s="21" t="s">
        <v>107</v>
      </c>
      <c r="B185" s="7">
        <v>3</v>
      </c>
      <c r="C185" s="8">
        <v>0.59027777777777779</v>
      </c>
      <c r="D185" s="7" t="s">
        <v>14</v>
      </c>
      <c r="E185" s="7">
        <v>1.1000000000000001</v>
      </c>
      <c r="F185" s="7">
        <v>1.1000000000000001</v>
      </c>
      <c r="G185" s="7">
        <f t="shared" si="8"/>
        <v>1</v>
      </c>
      <c r="H185" s="7">
        <f t="shared" si="9"/>
        <v>1.1000000000000001</v>
      </c>
      <c r="I185" s="7">
        <f t="shared" si="10"/>
        <v>0</v>
      </c>
      <c r="J185" s="7">
        <f t="shared" si="11"/>
        <v>2.1</v>
      </c>
      <c r="K185" s="7">
        <v>1.1000000000000001</v>
      </c>
      <c r="L185" s="29">
        <v>17.73</v>
      </c>
      <c r="M185" s="7">
        <v>98.7</v>
      </c>
      <c r="N185" s="32">
        <v>9.4</v>
      </c>
      <c r="O185" s="7">
        <v>155</v>
      </c>
      <c r="P185" s="7">
        <v>133</v>
      </c>
      <c r="Q185" s="35">
        <v>7.0000000000000007E-2</v>
      </c>
      <c r="R185" s="7">
        <v>8.26</v>
      </c>
    </row>
    <row r="186" spans="1:18" s="7" customFormat="1" x14ac:dyDescent="0.2">
      <c r="A186" s="21" t="s">
        <v>107</v>
      </c>
      <c r="B186" s="7">
        <v>3</v>
      </c>
      <c r="D186" s="7" t="s">
        <v>14</v>
      </c>
      <c r="E186" s="7">
        <v>1.1000000000000001</v>
      </c>
      <c r="F186" s="7">
        <v>1.1000000000000001</v>
      </c>
      <c r="G186" s="7">
        <f t="shared" si="8"/>
        <v>1</v>
      </c>
      <c r="H186" s="7">
        <f t="shared" si="9"/>
        <v>1.1000000000000001</v>
      </c>
      <c r="I186" s="7">
        <f t="shared" si="10"/>
        <v>0</v>
      </c>
      <c r="J186" s="7">
        <f t="shared" si="11"/>
        <v>2.1</v>
      </c>
      <c r="K186" s="7">
        <v>0.6</v>
      </c>
      <c r="L186" s="29">
        <v>17.739999999999998</v>
      </c>
      <c r="M186" s="7">
        <v>99</v>
      </c>
      <c r="N186" s="32">
        <v>9.42</v>
      </c>
      <c r="O186" s="7">
        <v>153</v>
      </c>
      <c r="P186" s="7">
        <v>132</v>
      </c>
      <c r="Q186" s="35">
        <v>7.0000000000000007E-2</v>
      </c>
      <c r="R186" s="7">
        <v>8.23</v>
      </c>
    </row>
    <row r="187" spans="1:18" s="7" customFormat="1" x14ac:dyDescent="0.2">
      <c r="A187" s="21" t="s">
        <v>107</v>
      </c>
      <c r="B187" s="7">
        <v>3</v>
      </c>
      <c r="D187" s="7" t="s">
        <v>14</v>
      </c>
      <c r="E187" s="7">
        <v>1.1000000000000001</v>
      </c>
      <c r="F187" s="7">
        <v>1.1000000000000001</v>
      </c>
      <c r="G187" s="7">
        <f t="shared" si="8"/>
        <v>1</v>
      </c>
      <c r="H187" s="7">
        <f t="shared" si="9"/>
        <v>1.1000000000000001</v>
      </c>
      <c r="I187" s="7">
        <f t="shared" si="10"/>
        <v>0</v>
      </c>
      <c r="J187" s="7">
        <f t="shared" si="11"/>
        <v>2.1</v>
      </c>
      <c r="K187" s="7">
        <v>0</v>
      </c>
      <c r="L187" s="29">
        <v>17.75</v>
      </c>
      <c r="M187" s="7">
        <v>99.3</v>
      </c>
      <c r="N187" s="32">
        <v>9.4499999999999993</v>
      </c>
      <c r="O187" s="7">
        <v>152</v>
      </c>
      <c r="P187" s="7">
        <v>132</v>
      </c>
      <c r="Q187" s="35">
        <v>7.0000000000000007E-2</v>
      </c>
      <c r="R187" s="7">
        <v>8.23</v>
      </c>
    </row>
    <row r="188" spans="1:18" s="7" customFormat="1" x14ac:dyDescent="0.2">
      <c r="A188" s="21" t="s">
        <v>114</v>
      </c>
      <c r="B188" s="7">
        <v>1</v>
      </c>
      <c r="C188" s="8">
        <v>0.46180555555555558</v>
      </c>
      <c r="D188" s="7" t="s">
        <v>14</v>
      </c>
      <c r="E188" s="7">
        <v>3</v>
      </c>
      <c r="F188" s="7">
        <v>3</v>
      </c>
      <c r="G188" s="7">
        <f t="shared" si="8"/>
        <v>1</v>
      </c>
      <c r="H188" s="7">
        <f t="shared" si="9"/>
        <v>3</v>
      </c>
      <c r="I188" s="7">
        <f t="shared" si="10"/>
        <v>0</v>
      </c>
      <c r="J188" s="7">
        <f t="shared" si="11"/>
        <v>4</v>
      </c>
      <c r="K188" s="7">
        <v>3</v>
      </c>
      <c r="L188" s="29">
        <v>9.8800000000000008</v>
      </c>
      <c r="M188" s="7">
        <v>116.1</v>
      </c>
      <c r="N188" s="32">
        <v>11.11</v>
      </c>
      <c r="O188" s="7">
        <v>41481</v>
      </c>
      <c r="P188" s="7">
        <v>29493</v>
      </c>
      <c r="Q188" s="35">
        <v>26.45</v>
      </c>
      <c r="R188" s="7">
        <v>7.97</v>
      </c>
    </row>
    <row r="189" spans="1:18" s="7" customFormat="1" x14ac:dyDescent="0.2">
      <c r="A189" s="21" t="s">
        <v>114</v>
      </c>
      <c r="B189" s="7">
        <v>1</v>
      </c>
      <c r="D189" s="7" t="s">
        <v>14</v>
      </c>
      <c r="E189" s="7">
        <v>3</v>
      </c>
      <c r="F189" s="7">
        <v>3</v>
      </c>
      <c r="G189" s="7">
        <f t="shared" si="8"/>
        <v>1</v>
      </c>
      <c r="H189" s="7">
        <f t="shared" si="9"/>
        <v>3</v>
      </c>
      <c r="I189" s="7">
        <f t="shared" si="10"/>
        <v>0</v>
      </c>
      <c r="J189" s="7">
        <f t="shared" si="11"/>
        <v>4</v>
      </c>
      <c r="K189" s="7">
        <v>2.2000000000000002</v>
      </c>
      <c r="L189" s="29">
        <v>9.8000000000000007</v>
      </c>
      <c r="M189" s="7">
        <v>111.4</v>
      </c>
      <c r="N189" s="32">
        <v>10.7</v>
      </c>
      <c r="O189" s="7">
        <v>41220</v>
      </c>
      <c r="P189" s="7">
        <v>29270</v>
      </c>
      <c r="Q189" s="35">
        <v>26.25</v>
      </c>
      <c r="R189" s="7">
        <v>7.9</v>
      </c>
    </row>
    <row r="190" spans="1:18" s="7" customFormat="1" x14ac:dyDescent="0.2">
      <c r="A190" s="21" t="s">
        <v>114</v>
      </c>
      <c r="B190" s="7">
        <v>1</v>
      </c>
      <c r="D190" s="7" t="s">
        <v>14</v>
      </c>
      <c r="E190" s="7">
        <v>3</v>
      </c>
      <c r="F190" s="7">
        <v>3</v>
      </c>
      <c r="G190" s="7">
        <f t="shared" si="8"/>
        <v>1</v>
      </c>
      <c r="H190" s="7">
        <f t="shared" si="9"/>
        <v>3</v>
      </c>
      <c r="I190" s="7">
        <f t="shared" si="10"/>
        <v>0</v>
      </c>
      <c r="J190" s="7">
        <f t="shared" si="11"/>
        <v>4</v>
      </c>
      <c r="K190" s="7">
        <v>1.4</v>
      </c>
      <c r="L190" s="29">
        <v>10.18</v>
      </c>
      <c r="M190" s="7">
        <v>96</v>
      </c>
      <c r="N190" s="32">
        <v>9.19</v>
      </c>
      <c r="O190" s="7">
        <v>40550</v>
      </c>
      <c r="P190" s="7">
        <v>29060</v>
      </c>
      <c r="Q190" s="35">
        <v>25.85</v>
      </c>
      <c r="R190" s="7">
        <v>7.82</v>
      </c>
    </row>
    <row r="191" spans="1:18" s="7" customFormat="1" ht="15" customHeight="1" x14ac:dyDescent="0.2">
      <c r="A191" s="21" t="s">
        <v>114</v>
      </c>
      <c r="B191" s="7">
        <v>1</v>
      </c>
      <c r="D191" s="7" t="s">
        <v>14</v>
      </c>
      <c r="E191" s="7">
        <v>3</v>
      </c>
      <c r="F191" s="7">
        <v>3</v>
      </c>
      <c r="G191" s="7">
        <f t="shared" si="8"/>
        <v>1</v>
      </c>
      <c r="H191" s="7">
        <f t="shared" si="9"/>
        <v>3</v>
      </c>
      <c r="I191" s="7">
        <f t="shared" si="10"/>
        <v>0</v>
      </c>
      <c r="J191" s="7">
        <f t="shared" si="11"/>
        <v>4</v>
      </c>
      <c r="K191" s="7">
        <v>0.6</v>
      </c>
      <c r="L191" s="29">
        <v>14.57</v>
      </c>
      <c r="M191" s="7">
        <v>91.2</v>
      </c>
      <c r="N191" s="32">
        <v>8.7799999999999994</v>
      </c>
      <c r="O191" s="7">
        <v>15731</v>
      </c>
      <c r="P191" s="7">
        <v>12590</v>
      </c>
      <c r="Q191" s="35">
        <v>9.2200000000000006</v>
      </c>
      <c r="R191" s="7">
        <v>7.96</v>
      </c>
    </row>
    <row r="192" spans="1:18" s="7" customFormat="1" x14ac:dyDescent="0.2">
      <c r="A192" s="21" t="s">
        <v>114</v>
      </c>
      <c r="B192" s="7">
        <v>1</v>
      </c>
      <c r="D192" s="7" t="s">
        <v>14</v>
      </c>
      <c r="E192" s="7">
        <v>3</v>
      </c>
      <c r="F192" s="7">
        <v>3</v>
      </c>
      <c r="G192" s="7">
        <f t="shared" si="8"/>
        <v>1</v>
      </c>
      <c r="H192" s="7">
        <f t="shared" si="9"/>
        <v>3</v>
      </c>
      <c r="I192" s="7">
        <f t="shared" si="10"/>
        <v>0</v>
      </c>
      <c r="J192" s="7">
        <f t="shared" si="11"/>
        <v>4</v>
      </c>
      <c r="K192" s="7">
        <v>0</v>
      </c>
      <c r="L192" s="29">
        <v>14.97</v>
      </c>
      <c r="M192" s="7">
        <v>98</v>
      </c>
      <c r="N192" s="32">
        <v>9.27</v>
      </c>
      <c r="O192" s="7">
        <v>14960</v>
      </c>
      <c r="P192" s="7">
        <v>12141</v>
      </c>
      <c r="Q192" s="35">
        <v>9.3699999999999992</v>
      </c>
      <c r="R192" s="7">
        <v>7.94</v>
      </c>
    </row>
    <row r="193" spans="1:18" s="7" customFormat="1" x14ac:dyDescent="0.2">
      <c r="A193" s="21" t="s">
        <v>114</v>
      </c>
      <c r="B193" s="7">
        <v>2</v>
      </c>
      <c r="C193" s="8">
        <v>0.47916666666666669</v>
      </c>
      <c r="D193" s="7" t="s">
        <v>14</v>
      </c>
      <c r="E193" s="7">
        <v>2.8</v>
      </c>
      <c r="F193" s="7">
        <v>2.8</v>
      </c>
      <c r="G193" s="7">
        <f t="shared" si="8"/>
        <v>1</v>
      </c>
      <c r="H193" s="7">
        <f t="shared" si="9"/>
        <v>2.8</v>
      </c>
      <c r="I193" s="7">
        <f t="shared" si="10"/>
        <v>0</v>
      </c>
      <c r="J193" s="7">
        <f t="shared" si="11"/>
        <v>3.8</v>
      </c>
      <c r="K193" s="7">
        <v>2.8</v>
      </c>
      <c r="L193" s="29">
        <v>10.44</v>
      </c>
      <c r="M193" s="7">
        <v>131.4</v>
      </c>
      <c r="N193" s="32">
        <v>12.36</v>
      </c>
      <c r="O193" s="7">
        <v>43415</v>
      </c>
      <c r="P193" s="7">
        <v>31720</v>
      </c>
      <c r="Q193" s="35">
        <v>27.83</v>
      </c>
      <c r="R193" s="7">
        <v>8.0399999999999991</v>
      </c>
    </row>
    <row r="194" spans="1:18" s="7" customFormat="1" x14ac:dyDescent="0.2">
      <c r="A194" s="21" t="s">
        <v>114</v>
      </c>
      <c r="B194" s="7">
        <v>2</v>
      </c>
      <c r="D194" s="7" t="s">
        <v>14</v>
      </c>
      <c r="E194" s="7">
        <v>2.8</v>
      </c>
      <c r="F194" s="7">
        <v>2.8</v>
      </c>
      <c r="G194" s="7">
        <f t="shared" ref="G194:G257" si="12">F194/E194</f>
        <v>1</v>
      </c>
      <c r="H194" s="7">
        <f t="shared" ref="H194:H257" si="13">F194*(F194/E194)</f>
        <v>2.8</v>
      </c>
      <c r="I194" s="7">
        <f t="shared" ref="I194:I257" si="14">E194-F194</f>
        <v>0</v>
      </c>
      <c r="J194" s="7">
        <f t="shared" ref="J194:J257" si="15">(F194/E194)+F194</f>
        <v>3.8</v>
      </c>
      <c r="K194" s="7">
        <v>2.1</v>
      </c>
      <c r="L194" s="29">
        <v>8.94</v>
      </c>
      <c r="M194" s="7">
        <v>97.3</v>
      </c>
      <c r="N194" s="32">
        <v>9.5299999999999994</v>
      </c>
      <c r="O194" s="7">
        <v>42440</v>
      </c>
      <c r="P194" s="7">
        <v>29400</v>
      </c>
      <c r="Q194" s="35">
        <v>27.07</v>
      </c>
      <c r="R194" s="7">
        <v>7.96</v>
      </c>
    </row>
    <row r="195" spans="1:18" s="7" customFormat="1" x14ac:dyDescent="0.2">
      <c r="A195" s="21" t="s">
        <v>114</v>
      </c>
      <c r="B195" s="7">
        <v>2</v>
      </c>
      <c r="D195" s="7" t="s">
        <v>14</v>
      </c>
      <c r="E195" s="7">
        <v>2.8</v>
      </c>
      <c r="F195" s="7">
        <v>2.8</v>
      </c>
      <c r="G195" s="7">
        <f t="shared" si="12"/>
        <v>1</v>
      </c>
      <c r="H195" s="7">
        <f t="shared" si="13"/>
        <v>2.8</v>
      </c>
      <c r="I195" s="7">
        <f t="shared" si="14"/>
        <v>0</v>
      </c>
      <c r="J195" s="7">
        <f t="shared" si="15"/>
        <v>3.8</v>
      </c>
      <c r="K195" s="7">
        <v>1.4</v>
      </c>
      <c r="L195" s="29">
        <v>10.33</v>
      </c>
      <c r="M195" s="7">
        <v>105.1</v>
      </c>
      <c r="N195" s="32">
        <v>9.98</v>
      </c>
      <c r="O195" s="7">
        <v>41060</v>
      </c>
      <c r="P195" s="7">
        <v>29570</v>
      </c>
      <c r="Q195" s="35">
        <v>26.2</v>
      </c>
      <c r="R195" s="7">
        <v>7.89</v>
      </c>
    </row>
    <row r="196" spans="1:18" s="7" customFormat="1" x14ac:dyDescent="0.2">
      <c r="A196" s="21" t="s">
        <v>114</v>
      </c>
      <c r="B196" s="7">
        <v>2</v>
      </c>
      <c r="D196" s="7" t="s">
        <v>14</v>
      </c>
      <c r="E196" s="7">
        <v>2.8</v>
      </c>
      <c r="F196" s="7">
        <v>2.8</v>
      </c>
      <c r="G196" s="7">
        <f t="shared" si="12"/>
        <v>1</v>
      </c>
      <c r="H196" s="7">
        <f t="shared" si="13"/>
        <v>2.8</v>
      </c>
      <c r="I196" s="7">
        <f t="shared" si="14"/>
        <v>0</v>
      </c>
      <c r="J196" s="7">
        <f t="shared" si="15"/>
        <v>3.8</v>
      </c>
      <c r="K196" s="7">
        <v>0.7</v>
      </c>
      <c r="L196" s="29">
        <v>13.76</v>
      </c>
      <c r="M196" s="7">
        <v>98.7</v>
      </c>
      <c r="N196" s="32">
        <v>9.27</v>
      </c>
      <c r="O196" s="7">
        <v>24100</v>
      </c>
      <c r="P196" s="7">
        <v>24100</v>
      </c>
      <c r="Q196" s="35">
        <v>14.85</v>
      </c>
      <c r="R196" s="7">
        <v>7.94</v>
      </c>
    </row>
    <row r="197" spans="1:18" s="7" customFormat="1" x14ac:dyDescent="0.2">
      <c r="A197" s="21" t="s">
        <v>114</v>
      </c>
      <c r="B197" s="7">
        <v>2</v>
      </c>
      <c r="D197" s="7" t="s">
        <v>14</v>
      </c>
      <c r="E197" s="7">
        <v>2.8</v>
      </c>
      <c r="F197" s="7">
        <v>2.8</v>
      </c>
      <c r="G197" s="7">
        <f t="shared" si="12"/>
        <v>1</v>
      </c>
      <c r="H197" s="7">
        <f t="shared" si="13"/>
        <v>2.8</v>
      </c>
      <c r="I197" s="7">
        <f t="shared" si="14"/>
        <v>0</v>
      </c>
      <c r="J197" s="7">
        <f t="shared" si="15"/>
        <v>3.8</v>
      </c>
      <c r="K197" s="7">
        <v>0</v>
      </c>
      <c r="L197" s="29">
        <v>16.100000000000001</v>
      </c>
      <c r="M197" s="7">
        <v>97.5</v>
      </c>
      <c r="N197" s="32">
        <v>9.23</v>
      </c>
      <c r="O197" s="7">
        <v>11760</v>
      </c>
      <c r="P197" s="7">
        <v>9770</v>
      </c>
      <c r="Q197" s="35">
        <v>6.77</v>
      </c>
      <c r="R197" s="7">
        <v>8.01</v>
      </c>
    </row>
    <row r="198" spans="1:18" s="7" customFormat="1" x14ac:dyDescent="0.2">
      <c r="A198" s="21" t="s">
        <v>114</v>
      </c>
      <c r="B198" s="7">
        <v>3</v>
      </c>
      <c r="C198" s="8">
        <v>0.49305555555555558</v>
      </c>
      <c r="D198" s="7" t="s">
        <v>14</v>
      </c>
      <c r="E198" s="7">
        <v>1.6</v>
      </c>
      <c r="F198" s="7">
        <v>1.6</v>
      </c>
      <c r="G198" s="7">
        <f t="shared" si="12"/>
        <v>1</v>
      </c>
      <c r="H198" s="7">
        <f t="shared" si="13"/>
        <v>1.6</v>
      </c>
      <c r="I198" s="7">
        <f t="shared" si="14"/>
        <v>0</v>
      </c>
      <c r="J198" s="7">
        <f t="shared" si="15"/>
        <v>2.6</v>
      </c>
      <c r="K198" s="7">
        <v>1.6</v>
      </c>
      <c r="L198" s="29">
        <v>11.46</v>
      </c>
      <c r="M198" s="7">
        <v>128.5</v>
      </c>
      <c r="N198" s="32">
        <v>11.92</v>
      </c>
      <c r="O198" s="7">
        <v>40600</v>
      </c>
      <c r="P198" s="7">
        <v>30150</v>
      </c>
      <c r="Q198" s="35">
        <v>25.93</v>
      </c>
      <c r="R198" s="7">
        <v>8.02</v>
      </c>
    </row>
    <row r="199" spans="1:18" s="7" customFormat="1" x14ac:dyDescent="0.2">
      <c r="A199" s="21" t="s">
        <v>114</v>
      </c>
      <c r="B199" s="7">
        <v>3</v>
      </c>
      <c r="D199" s="7" t="s">
        <v>14</v>
      </c>
      <c r="E199" s="7">
        <v>1.6</v>
      </c>
      <c r="F199" s="7">
        <v>1.6</v>
      </c>
      <c r="G199" s="7">
        <f t="shared" si="12"/>
        <v>1</v>
      </c>
      <c r="H199" s="7">
        <f t="shared" si="13"/>
        <v>1.6</v>
      </c>
      <c r="I199" s="7">
        <f t="shared" si="14"/>
        <v>0</v>
      </c>
      <c r="J199" s="7">
        <f t="shared" si="15"/>
        <v>2.6</v>
      </c>
      <c r="K199" s="7">
        <v>1.2</v>
      </c>
      <c r="L199" s="29">
        <v>10.99</v>
      </c>
      <c r="M199" s="7">
        <v>107.8</v>
      </c>
      <c r="N199" s="32">
        <v>10.199999999999999</v>
      </c>
      <c r="O199" s="7">
        <v>40420</v>
      </c>
      <c r="P199" s="7">
        <v>29600</v>
      </c>
      <c r="Q199" s="35">
        <v>25.77</v>
      </c>
      <c r="R199" s="7">
        <v>8</v>
      </c>
    </row>
    <row r="200" spans="1:18" s="7" customFormat="1" x14ac:dyDescent="0.2">
      <c r="A200" s="21" t="s">
        <v>114</v>
      </c>
      <c r="B200" s="7">
        <v>3</v>
      </c>
      <c r="D200" s="7" t="s">
        <v>14</v>
      </c>
      <c r="E200" s="7">
        <v>1.6</v>
      </c>
      <c r="F200" s="7">
        <v>1.6</v>
      </c>
      <c r="G200" s="7">
        <f t="shared" si="12"/>
        <v>1</v>
      </c>
      <c r="H200" s="7">
        <f t="shared" si="13"/>
        <v>1.6</v>
      </c>
      <c r="I200" s="7">
        <f t="shared" si="14"/>
        <v>0</v>
      </c>
      <c r="J200" s="7">
        <f t="shared" si="15"/>
        <v>2.6</v>
      </c>
      <c r="K200" s="7">
        <v>0.8</v>
      </c>
      <c r="L200" s="29">
        <v>12.26</v>
      </c>
      <c r="M200" s="7">
        <v>112.5</v>
      </c>
      <c r="N200" s="32">
        <v>10.36</v>
      </c>
      <c r="O200" s="7">
        <v>38600</v>
      </c>
      <c r="P200" s="7">
        <v>29300</v>
      </c>
      <c r="Q200" s="35">
        <v>24.57</v>
      </c>
      <c r="R200" s="7">
        <v>7.95</v>
      </c>
    </row>
    <row r="201" spans="1:18" s="7" customFormat="1" x14ac:dyDescent="0.2">
      <c r="A201" s="21" t="s">
        <v>114</v>
      </c>
      <c r="B201" s="7">
        <v>3</v>
      </c>
      <c r="D201" s="7" t="s">
        <v>14</v>
      </c>
      <c r="E201" s="7">
        <v>1.6</v>
      </c>
      <c r="F201" s="7">
        <v>1.6</v>
      </c>
      <c r="G201" s="7">
        <f t="shared" si="12"/>
        <v>1</v>
      </c>
      <c r="H201" s="7">
        <f t="shared" si="13"/>
        <v>1.6</v>
      </c>
      <c r="I201" s="7">
        <f t="shared" si="14"/>
        <v>0</v>
      </c>
      <c r="J201" s="7">
        <f t="shared" si="15"/>
        <v>2.6</v>
      </c>
      <c r="K201" s="7">
        <v>0.4</v>
      </c>
      <c r="L201" s="29">
        <v>16.41</v>
      </c>
      <c r="M201" s="7">
        <v>95.9</v>
      </c>
      <c r="N201" s="32">
        <v>9.06</v>
      </c>
      <c r="O201" s="7">
        <v>9750</v>
      </c>
      <c r="P201" s="7">
        <v>8000</v>
      </c>
      <c r="Q201" s="35">
        <v>5.37</v>
      </c>
      <c r="R201" s="7">
        <v>8.1</v>
      </c>
    </row>
    <row r="202" spans="1:18" s="7" customFormat="1" x14ac:dyDescent="0.2">
      <c r="A202" s="21" t="s">
        <v>114</v>
      </c>
      <c r="B202" s="7">
        <v>3</v>
      </c>
      <c r="D202" s="7" t="s">
        <v>14</v>
      </c>
      <c r="E202" s="7">
        <v>1.6</v>
      </c>
      <c r="F202" s="7">
        <v>1.6</v>
      </c>
      <c r="G202" s="7">
        <f t="shared" si="12"/>
        <v>1</v>
      </c>
      <c r="H202" s="7">
        <f t="shared" si="13"/>
        <v>1.6</v>
      </c>
      <c r="I202" s="7">
        <f t="shared" si="14"/>
        <v>0</v>
      </c>
      <c r="J202" s="7">
        <f t="shared" si="15"/>
        <v>2.6</v>
      </c>
      <c r="K202" s="7">
        <v>0</v>
      </c>
      <c r="L202" s="29">
        <v>16.72</v>
      </c>
      <c r="M202" s="7">
        <v>95.8</v>
      </c>
      <c r="N202" s="32">
        <v>8.8000000000000007</v>
      </c>
      <c r="O202" s="7">
        <v>9180</v>
      </c>
      <c r="P202" s="7">
        <v>7700</v>
      </c>
      <c r="Q202" s="35">
        <v>5.18</v>
      </c>
      <c r="R202" s="7">
        <v>8</v>
      </c>
    </row>
    <row r="203" spans="1:18" s="25" customFormat="1" x14ac:dyDescent="0.2">
      <c r="A203" s="24" t="s">
        <v>40</v>
      </c>
      <c r="B203" s="25">
        <v>1</v>
      </c>
      <c r="C203" s="9">
        <v>0.41666666666666669</v>
      </c>
      <c r="D203" s="25" t="s">
        <v>14</v>
      </c>
      <c r="E203" s="25">
        <v>2.5</v>
      </c>
      <c r="F203" s="25">
        <v>0.8</v>
      </c>
      <c r="G203" s="25">
        <f t="shared" si="12"/>
        <v>0.32</v>
      </c>
      <c r="H203" s="25">
        <f t="shared" si="13"/>
        <v>0.25600000000000001</v>
      </c>
      <c r="I203" s="25">
        <f t="shared" si="14"/>
        <v>1.7</v>
      </c>
      <c r="J203" s="7">
        <f t="shared" si="15"/>
        <v>1.1200000000000001</v>
      </c>
      <c r="K203" s="25">
        <v>2.5</v>
      </c>
      <c r="L203" s="29">
        <v>21.51</v>
      </c>
      <c r="M203" s="25">
        <v>0.9</v>
      </c>
      <c r="N203" s="32">
        <v>7.0000000000000007E-2</v>
      </c>
      <c r="O203" s="25">
        <v>39962</v>
      </c>
      <c r="P203" s="25">
        <v>37289</v>
      </c>
      <c r="Q203" s="35">
        <v>25.58</v>
      </c>
      <c r="R203" s="25">
        <v>7.34</v>
      </c>
    </row>
    <row r="204" spans="1:18" s="25" customFormat="1" ht="15" customHeight="1" x14ac:dyDescent="0.2">
      <c r="A204" s="24" t="s">
        <v>40</v>
      </c>
      <c r="B204" s="25">
        <v>1</v>
      </c>
      <c r="D204" s="25" t="s">
        <v>14</v>
      </c>
      <c r="E204" s="25">
        <v>2.5</v>
      </c>
      <c r="F204" s="25">
        <v>0.8</v>
      </c>
      <c r="G204" s="25">
        <f t="shared" si="12"/>
        <v>0.32</v>
      </c>
      <c r="H204" s="25">
        <f t="shared" si="13"/>
        <v>0.25600000000000001</v>
      </c>
      <c r="I204" s="25">
        <f t="shared" si="14"/>
        <v>1.7</v>
      </c>
      <c r="J204" s="7">
        <f t="shared" si="15"/>
        <v>1.1200000000000001</v>
      </c>
      <c r="K204" s="25">
        <v>1.9</v>
      </c>
      <c r="L204" s="29">
        <v>22.84</v>
      </c>
      <c r="M204" s="25">
        <v>1</v>
      </c>
      <c r="N204" s="32">
        <v>0.06</v>
      </c>
      <c r="O204" s="25">
        <v>39147</v>
      </c>
      <c r="P204" s="25">
        <v>37529</v>
      </c>
      <c r="Q204" s="35">
        <v>24.97</v>
      </c>
      <c r="R204" s="25">
        <v>7.43</v>
      </c>
    </row>
    <row r="205" spans="1:18" s="25" customFormat="1" x14ac:dyDescent="0.2">
      <c r="A205" s="24" t="s">
        <v>40</v>
      </c>
      <c r="B205" s="25">
        <v>1</v>
      </c>
      <c r="D205" s="25" t="s">
        <v>14</v>
      </c>
      <c r="E205" s="25">
        <v>2.5</v>
      </c>
      <c r="F205" s="25">
        <v>0.8</v>
      </c>
      <c r="G205" s="25">
        <f t="shared" si="12"/>
        <v>0.32</v>
      </c>
      <c r="H205" s="25">
        <f t="shared" si="13"/>
        <v>0.25600000000000001</v>
      </c>
      <c r="I205" s="25">
        <f t="shared" si="14"/>
        <v>1.7</v>
      </c>
      <c r="J205" s="7">
        <f t="shared" si="15"/>
        <v>1.1200000000000001</v>
      </c>
      <c r="K205" s="25">
        <v>1.3</v>
      </c>
      <c r="L205" s="29">
        <v>23.82</v>
      </c>
      <c r="M205" s="25">
        <v>87.9</v>
      </c>
      <c r="N205" s="32">
        <v>6.7</v>
      </c>
      <c r="O205" s="25">
        <v>24478</v>
      </c>
      <c r="P205" s="25">
        <v>23000</v>
      </c>
      <c r="Q205" s="35">
        <v>14.84</v>
      </c>
      <c r="R205" s="25">
        <v>7.63</v>
      </c>
    </row>
    <row r="206" spans="1:18" s="25" customFormat="1" x14ac:dyDescent="0.2">
      <c r="A206" s="24" t="s">
        <v>40</v>
      </c>
      <c r="B206" s="25">
        <v>1</v>
      </c>
      <c r="D206" s="25" t="s">
        <v>14</v>
      </c>
      <c r="E206" s="25">
        <v>2.5</v>
      </c>
      <c r="F206" s="25">
        <v>0.8</v>
      </c>
      <c r="G206" s="25">
        <f t="shared" si="12"/>
        <v>0.32</v>
      </c>
      <c r="H206" s="25">
        <f t="shared" si="13"/>
        <v>0.25600000000000001</v>
      </c>
      <c r="I206" s="25">
        <f t="shared" si="14"/>
        <v>1.7</v>
      </c>
      <c r="J206" s="7">
        <f t="shared" si="15"/>
        <v>1.1200000000000001</v>
      </c>
      <c r="K206" s="25">
        <v>0.7</v>
      </c>
      <c r="L206" s="29">
        <v>21.29</v>
      </c>
      <c r="M206" s="25">
        <v>178.8</v>
      </c>
      <c r="N206" s="32">
        <v>14.85</v>
      </c>
      <c r="O206" s="25">
        <v>17244</v>
      </c>
      <c r="P206" s="25">
        <v>16000</v>
      </c>
      <c r="Q206" s="35">
        <v>10.15</v>
      </c>
      <c r="R206" s="25">
        <v>8.65</v>
      </c>
    </row>
    <row r="207" spans="1:18" s="25" customFormat="1" x14ac:dyDescent="0.2">
      <c r="A207" s="24" t="s">
        <v>40</v>
      </c>
      <c r="B207" s="25">
        <v>1</v>
      </c>
      <c r="D207" s="25" t="s">
        <v>14</v>
      </c>
      <c r="E207" s="25">
        <v>2.5</v>
      </c>
      <c r="F207" s="25">
        <v>0.8</v>
      </c>
      <c r="G207" s="25">
        <f t="shared" si="12"/>
        <v>0.32</v>
      </c>
      <c r="H207" s="25">
        <f t="shared" si="13"/>
        <v>0.25600000000000001</v>
      </c>
      <c r="I207" s="25">
        <f t="shared" si="14"/>
        <v>1.7</v>
      </c>
      <c r="J207" s="7">
        <f t="shared" si="15"/>
        <v>1.1200000000000001</v>
      </c>
      <c r="K207" s="25">
        <v>0</v>
      </c>
      <c r="L207" s="29">
        <v>20.82</v>
      </c>
      <c r="M207" s="25">
        <v>131.19999999999999</v>
      </c>
      <c r="N207" s="32">
        <v>11.45</v>
      </c>
      <c r="O207" s="25">
        <v>6584</v>
      </c>
      <c r="P207" s="25">
        <v>6100</v>
      </c>
      <c r="Q207" s="35">
        <v>4</v>
      </c>
      <c r="R207" s="25">
        <v>8.32</v>
      </c>
    </row>
    <row r="208" spans="1:18" s="25" customFormat="1" x14ac:dyDescent="0.2">
      <c r="A208" s="24" t="s">
        <v>40</v>
      </c>
      <c r="B208" s="25">
        <v>2</v>
      </c>
      <c r="C208" s="9">
        <v>0.4375</v>
      </c>
      <c r="D208" s="25" t="s">
        <v>14</v>
      </c>
      <c r="E208" s="25">
        <v>1.5</v>
      </c>
      <c r="F208" s="25">
        <v>0.8</v>
      </c>
      <c r="G208" s="25">
        <f t="shared" si="12"/>
        <v>0.53333333333333333</v>
      </c>
      <c r="H208" s="25">
        <f t="shared" si="13"/>
        <v>0.42666666666666669</v>
      </c>
      <c r="I208" s="25">
        <f t="shared" si="14"/>
        <v>0.7</v>
      </c>
      <c r="J208" s="7">
        <f t="shared" si="15"/>
        <v>1.3333333333333335</v>
      </c>
      <c r="K208" s="25">
        <v>1.5</v>
      </c>
      <c r="L208" s="29">
        <v>23.83</v>
      </c>
      <c r="M208" s="25">
        <v>0.4</v>
      </c>
      <c r="N208" s="32">
        <v>0.04</v>
      </c>
      <c r="O208" s="25">
        <v>34460</v>
      </c>
      <c r="P208" s="25">
        <v>33700</v>
      </c>
      <c r="Q208" s="35">
        <v>21.61</v>
      </c>
      <c r="R208" s="25">
        <v>7.54</v>
      </c>
    </row>
    <row r="209" spans="1:18" s="25" customFormat="1" x14ac:dyDescent="0.2">
      <c r="A209" s="24" t="s">
        <v>40</v>
      </c>
      <c r="B209" s="25">
        <v>2</v>
      </c>
      <c r="D209" s="25" t="s">
        <v>14</v>
      </c>
      <c r="E209" s="25">
        <v>1.5</v>
      </c>
      <c r="F209" s="25">
        <v>0.8</v>
      </c>
      <c r="G209" s="25">
        <f t="shared" si="12"/>
        <v>0.53333333333333333</v>
      </c>
      <c r="H209" s="25">
        <f t="shared" si="13"/>
        <v>0.42666666666666669</v>
      </c>
      <c r="I209" s="25">
        <f t="shared" si="14"/>
        <v>0.7</v>
      </c>
      <c r="J209" s="7">
        <f t="shared" si="15"/>
        <v>1.3333333333333335</v>
      </c>
      <c r="K209" s="25">
        <v>1.1000000000000001</v>
      </c>
      <c r="L209" s="29">
        <v>22.15</v>
      </c>
      <c r="M209" s="25">
        <v>1.53</v>
      </c>
      <c r="N209" s="32">
        <v>12.44</v>
      </c>
      <c r="O209" s="25">
        <v>19870</v>
      </c>
      <c r="P209" s="25">
        <v>18745</v>
      </c>
      <c r="Q209" s="35">
        <v>11.89</v>
      </c>
      <c r="R209" s="25">
        <v>8.5</v>
      </c>
    </row>
    <row r="210" spans="1:18" s="25" customFormat="1" x14ac:dyDescent="0.2">
      <c r="A210" s="24" t="s">
        <v>40</v>
      </c>
      <c r="B210" s="25">
        <v>2</v>
      </c>
      <c r="D210" s="25" t="s">
        <v>14</v>
      </c>
      <c r="E210" s="25">
        <v>1.5</v>
      </c>
      <c r="F210" s="25">
        <v>0.8</v>
      </c>
      <c r="G210" s="25">
        <f t="shared" si="12"/>
        <v>0.53333333333333333</v>
      </c>
      <c r="H210" s="25">
        <f t="shared" si="13"/>
        <v>0.42666666666666669</v>
      </c>
      <c r="I210" s="25">
        <f t="shared" si="14"/>
        <v>0.7</v>
      </c>
      <c r="J210" s="7">
        <f t="shared" si="15"/>
        <v>1.3333333333333335</v>
      </c>
      <c r="K210" s="25">
        <v>0.7</v>
      </c>
      <c r="L210" s="29">
        <v>21.06</v>
      </c>
      <c r="M210" s="25">
        <v>182.4</v>
      </c>
      <c r="N210" s="32">
        <v>15.33</v>
      </c>
      <c r="O210" s="25">
        <v>17307</v>
      </c>
      <c r="P210" s="25">
        <v>6035</v>
      </c>
      <c r="Q210" s="35">
        <v>10.210000000000001</v>
      </c>
      <c r="R210" s="25">
        <v>8.67</v>
      </c>
    </row>
    <row r="211" spans="1:18" s="25" customFormat="1" x14ac:dyDescent="0.2">
      <c r="A211" s="24" t="s">
        <v>40</v>
      </c>
      <c r="B211" s="25">
        <v>2</v>
      </c>
      <c r="D211" s="25" t="s">
        <v>14</v>
      </c>
      <c r="E211" s="25">
        <v>1.5</v>
      </c>
      <c r="F211" s="25">
        <v>0.8</v>
      </c>
      <c r="G211" s="25">
        <f t="shared" si="12"/>
        <v>0.53333333333333333</v>
      </c>
      <c r="H211" s="25">
        <f t="shared" si="13"/>
        <v>0.42666666666666669</v>
      </c>
      <c r="I211" s="25">
        <f t="shared" si="14"/>
        <v>0.7</v>
      </c>
      <c r="J211" s="7">
        <f t="shared" si="15"/>
        <v>1.3333333333333335</v>
      </c>
      <c r="K211" s="25">
        <v>0.4</v>
      </c>
      <c r="L211" s="29">
        <v>21.39</v>
      </c>
      <c r="M211" s="25">
        <v>181.9</v>
      </c>
      <c r="N211" s="32">
        <v>15.25</v>
      </c>
      <c r="O211" s="25">
        <v>16375</v>
      </c>
      <c r="P211" s="25">
        <v>15236</v>
      </c>
      <c r="Q211" s="35">
        <v>9.6</v>
      </c>
      <c r="R211" s="25">
        <v>8.6300000000000008</v>
      </c>
    </row>
    <row r="212" spans="1:18" s="25" customFormat="1" x14ac:dyDescent="0.2">
      <c r="A212" s="24" t="s">
        <v>40</v>
      </c>
      <c r="B212" s="25">
        <v>2</v>
      </c>
      <c r="D212" s="25" t="s">
        <v>14</v>
      </c>
      <c r="E212" s="25">
        <v>1.5</v>
      </c>
      <c r="F212" s="25">
        <v>0.8</v>
      </c>
      <c r="G212" s="25">
        <f t="shared" si="12"/>
        <v>0.53333333333333333</v>
      </c>
      <c r="H212" s="25">
        <f t="shared" si="13"/>
        <v>0.42666666666666669</v>
      </c>
      <c r="I212" s="25">
        <f t="shared" si="14"/>
        <v>0.7</v>
      </c>
      <c r="J212" s="7">
        <f t="shared" si="15"/>
        <v>1.3333333333333335</v>
      </c>
      <c r="K212" s="25">
        <v>0</v>
      </c>
      <c r="L212" s="29">
        <v>21.86</v>
      </c>
      <c r="M212" s="25">
        <v>155</v>
      </c>
      <c r="N212" s="32">
        <v>13.39</v>
      </c>
      <c r="O212" s="25">
        <v>13520</v>
      </c>
      <c r="P212" s="25">
        <v>12730</v>
      </c>
      <c r="Q212" s="35">
        <v>7.82</v>
      </c>
      <c r="R212" s="25">
        <v>8.39</v>
      </c>
    </row>
    <row r="213" spans="1:18" s="25" customFormat="1" x14ac:dyDescent="0.2">
      <c r="A213" s="24" t="s">
        <v>40</v>
      </c>
      <c r="B213" s="25">
        <v>3</v>
      </c>
      <c r="C213" s="9">
        <v>0.4548611111111111</v>
      </c>
      <c r="D213" s="25" t="s">
        <v>14</v>
      </c>
      <c r="E213" s="25">
        <v>1.7</v>
      </c>
      <c r="F213" s="25">
        <v>0.8</v>
      </c>
      <c r="G213" s="25">
        <f t="shared" si="12"/>
        <v>0.4705882352941177</v>
      </c>
      <c r="H213" s="25">
        <f t="shared" si="13"/>
        <v>0.37647058823529417</v>
      </c>
      <c r="I213" s="25">
        <f t="shared" si="14"/>
        <v>0.89999999999999991</v>
      </c>
      <c r="J213" s="7">
        <f t="shared" si="15"/>
        <v>1.2705882352941178</v>
      </c>
      <c r="K213" s="25">
        <v>1.7</v>
      </c>
      <c r="L213" s="29">
        <v>22.82</v>
      </c>
      <c r="M213" s="25">
        <v>4.5999999999999996</v>
      </c>
      <c r="N213" s="32">
        <v>0.36</v>
      </c>
      <c r="O213" s="25">
        <v>29000</v>
      </c>
      <c r="P213" s="25">
        <v>27900</v>
      </c>
      <c r="Q213" s="35">
        <v>17.87</v>
      </c>
      <c r="R213" s="25">
        <v>7.77</v>
      </c>
    </row>
    <row r="214" spans="1:18" s="25" customFormat="1" x14ac:dyDescent="0.2">
      <c r="A214" s="22" t="s">
        <v>40</v>
      </c>
      <c r="B214" s="25">
        <v>3</v>
      </c>
      <c r="D214" s="25" t="s">
        <v>14</v>
      </c>
      <c r="E214" s="25">
        <v>1.7</v>
      </c>
      <c r="F214" s="25">
        <v>0.8</v>
      </c>
      <c r="G214" s="25">
        <f t="shared" si="12"/>
        <v>0.4705882352941177</v>
      </c>
      <c r="H214" s="25">
        <f t="shared" si="13"/>
        <v>0.37647058823529417</v>
      </c>
      <c r="I214" s="25">
        <f t="shared" si="14"/>
        <v>0.89999999999999991</v>
      </c>
      <c r="J214" s="7">
        <f t="shared" si="15"/>
        <v>1.2705882352941178</v>
      </c>
      <c r="K214" s="25">
        <v>1.3</v>
      </c>
      <c r="L214" s="29">
        <v>22.55</v>
      </c>
      <c r="M214" s="25">
        <v>115.5</v>
      </c>
      <c r="N214" s="32">
        <v>9.2899999999999991</v>
      </c>
      <c r="O214" s="25">
        <v>23700</v>
      </c>
      <c r="P214" s="25">
        <v>22690</v>
      </c>
      <c r="Q214" s="35">
        <v>14.36</v>
      </c>
      <c r="R214" s="25">
        <v>8.27</v>
      </c>
    </row>
    <row r="215" spans="1:18" s="25" customFormat="1" x14ac:dyDescent="0.2">
      <c r="A215" s="22" t="s">
        <v>40</v>
      </c>
      <c r="B215" s="25">
        <v>3</v>
      </c>
      <c r="D215" s="25" t="s">
        <v>14</v>
      </c>
      <c r="E215" s="25">
        <v>1.7</v>
      </c>
      <c r="F215" s="25">
        <v>0.8</v>
      </c>
      <c r="G215" s="25">
        <f t="shared" si="12"/>
        <v>0.4705882352941177</v>
      </c>
      <c r="H215" s="25">
        <f t="shared" si="13"/>
        <v>0.37647058823529417</v>
      </c>
      <c r="I215" s="25">
        <f t="shared" si="14"/>
        <v>0.89999999999999991</v>
      </c>
      <c r="J215" s="7">
        <f t="shared" si="15"/>
        <v>1.2705882352941178</v>
      </c>
      <c r="K215" s="25">
        <v>0.9</v>
      </c>
      <c r="L215" s="29">
        <v>20.58</v>
      </c>
      <c r="M215" s="25">
        <v>208</v>
      </c>
      <c r="N215" s="32">
        <v>17.399999999999999</v>
      </c>
      <c r="O215" s="25">
        <v>18470</v>
      </c>
      <c r="P215" s="25">
        <v>16940</v>
      </c>
      <c r="Q215" s="35">
        <v>10.97</v>
      </c>
      <c r="R215" s="25">
        <v>8.75</v>
      </c>
    </row>
    <row r="216" spans="1:18" s="25" customFormat="1" x14ac:dyDescent="0.2">
      <c r="A216" s="22" t="s">
        <v>40</v>
      </c>
      <c r="B216" s="25">
        <v>3</v>
      </c>
      <c r="D216" s="25" t="s">
        <v>14</v>
      </c>
      <c r="E216" s="25">
        <v>1.7</v>
      </c>
      <c r="F216" s="25">
        <v>0.8</v>
      </c>
      <c r="G216" s="25">
        <f t="shared" si="12"/>
        <v>0.4705882352941177</v>
      </c>
      <c r="H216" s="25">
        <f t="shared" si="13"/>
        <v>0.37647058823529417</v>
      </c>
      <c r="I216" s="25">
        <f t="shared" si="14"/>
        <v>0.89999999999999991</v>
      </c>
      <c r="J216" s="7">
        <f t="shared" si="15"/>
        <v>1.2705882352941178</v>
      </c>
      <c r="K216" s="25">
        <v>0.5</v>
      </c>
      <c r="L216" s="29">
        <v>20.239999999999998</v>
      </c>
      <c r="M216" s="25">
        <v>219</v>
      </c>
      <c r="N216" s="32">
        <v>18.600000000000001</v>
      </c>
      <c r="O216" s="25">
        <v>18000</v>
      </c>
      <c r="P216" s="25">
        <v>16340</v>
      </c>
      <c r="Q216" s="35">
        <v>10.69</v>
      </c>
      <c r="R216" s="25">
        <v>8.7799999999999994</v>
      </c>
    </row>
    <row r="217" spans="1:18" s="25" customFormat="1" x14ac:dyDescent="0.2">
      <c r="A217" s="22" t="s">
        <v>40</v>
      </c>
      <c r="B217" s="25">
        <v>3</v>
      </c>
      <c r="D217" s="25" t="s">
        <v>14</v>
      </c>
      <c r="E217" s="25">
        <v>1.7</v>
      </c>
      <c r="F217" s="25">
        <v>0.8</v>
      </c>
      <c r="G217" s="25">
        <f t="shared" si="12"/>
        <v>0.4705882352941177</v>
      </c>
      <c r="H217" s="25">
        <f t="shared" si="13"/>
        <v>0.37647058823529417</v>
      </c>
      <c r="I217" s="25">
        <f t="shared" si="14"/>
        <v>0.89999999999999991</v>
      </c>
      <c r="J217" s="7">
        <f t="shared" si="15"/>
        <v>1.2705882352941178</v>
      </c>
      <c r="K217" s="25">
        <v>0</v>
      </c>
      <c r="L217" s="29">
        <v>20.21</v>
      </c>
      <c r="M217" s="25">
        <v>233</v>
      </c>
      <c r="N217" s="32">
        <v>19.88</v>
      </c>
      <c r="O217" s="25">
        <v>17540</v>
      </c>
      <c r="P217" s="25">
        <v>15900</v>
      </c>
      <c r="Q217" s="35">
        <v>10.38</v>
      </c>
      <c r="R217" s="25">
        <v>8.81</v>
      </c>
    </row>
    <row r="218" spans="1:18" s="7" customFormat="1" x14ac:dyDescent="0.2">
      <c r="A218" s="23" t="s">
        <v>89</v>
      </c>
      <c r="B218" s="7">
        <v>1</v>
      </c>
      <c r="C218" s="8">
        <v>0.44513888888888892</v>
      </c>
      <c r="D218" s="7" t="s">
        <v>14</v>
      </c>
      <c r="E218" s="7">
        <v>0.8</v>
      </c>
      <c r="F218" s="7">
        <v>0.8</v>
      </c>
      <c r="G218" s="7">
        <f t="shared" si="12"/>
        <v>1</v>
      </c>
      <c r="H218" s="7">
        <f t="shared" si="13"/>
        <v>0.8</v>
      </c>
      <c r="I218" s="7">
        <f t="shared" si="14"/>
        <v>0</v>
      </c>
      <c r="J218" s="7">
        <f t="shared" si="15"/>
        <v>1.8</v>
      </c>
      <c r="K218" s="7">
        <v>0.8</v>
      </c>
      <c r="L218" s="29">
        <v>16.989999999999998</v>
      </c>
      <c r="M218" s="7">
        <v>121.3</v>
      </c>
      <c r="N218" s="32">
        <v>10.17</v>
      </c>
      <c r="O218" s="7">
        <v>38700</v>
      </c>
      <c r="P218" s="7">
        <v>33400</v>
      </c>
      <c r="Q218" s="35">
        <v>25.26</v>
      </c>
      <c r="R218" s="7">
        <v>8.35</v>
      </c>
    </row>
    <row r="219" spans="1:18" s="7" customFormat="1" ht="45" customHeight="1" x14ac:dyDescent="0.2">
      <c r="A219" s="21" t="s">
        <v>89</v>
      </c>
      <c r="B219" s="7">
        <v>1</v>
      </c>
      <c r="D219" s="7" t="s">
        <v>14</v>
      </c>
      <c r="E219" s="7">
        <v>0.8</v>
      </c>
      <c r="F219" s="7">
        <v>0.8</v>
      </c>
      <c r="G219" s="7">
        <f t="shared" si="12"/>
        <v>1</v>
      </c>
      <c r="H219" s="7">
        <f t="shared" si="13"/>
        <v>0.8</v>
      </c>
      <c r="I219" s="7">
        <f t="shared" si="14"/>
        <v>0</v>
      </c>
      <c r="J219" s="7">
        <f t="shared" si="15"/>
        <v>1.8</v>
      </c>
      <c r="K219" s="7">
        <v>0.6</v>
      </c>
      <c r="L219" s="29">
        <v>16.89</v>
      </c>
      <c r="M219" s="7">
        <v>112.9</v>
      </c>
      <c r="N219" s="32">
        <v>10.15</v>
      </c>
      <c r="O219" s="7">
        <v>25800</v>
      </c>
      <c r="P219" s="7">
        <v>22900</v>
      </c>
      <c r="Q219" s="35">
        <v>17.920000000000002</v>
      </c>
      <c r="R219" s="7">
        <v>8.26</v>
      </c>
    </row>
    <row r="220" spans="1:18" s="7" customFormat="1" x14ac:dyDescent="0.2">
      <c r="A220" s="21" t="s">
        <v>89</v>
      </c>
      <c r="B220" s="7">
        <v>1</v>
      </c>
      <c r="D220" s="7" t="s">
        <v>14</v>
      </c>
      <c r="E220" s="7">
        <v>0.8</v>
      </c>
      <c r="F220" s="7">
        <v>0.8</v>
      </c>
      <c r="G220" s="7">
        <f t="shared" si="12"/>
        <v>1</v>
      </c>
      <c r="H220" s="7">
        <f t="shared" si="13"/>
        <v>0.8</v>
      </c>
      <c r="I220" s="7">
        <f t="shared" si="14"/>
        <v>0</v>
      </c>
      <c r="J220" s="7">
        <f t="shared" si="15"/>
        <v>1.8</v>
      </c>
      <c r="K220" s="7">
        <v>0.4</v>
      </c>
      <c r="L220" s="29">
        <v>16.77</v>
      </c>
      <c r="M220" s="7">
        <v>101</v>
      </c>
      <c r="N220" s="32">
        <v>9.7100000000000009</v>
      </c>
      <c r="O220" s="7">
        <v>2100</v>
      </c>
      <c r="P220" s="7">
        <v>1780</v>
      </c>
      <c r="Q220" s="35">
        <v>1.07</v>
      </c>
      <c r="R220" s="7">
        <v>8.51</v>
      </c>
    </row>
    <row r="221" spans="1:18" s="7" customFormat="1" x14ac:dyDescent="0.2">
      <c r="A221" s="21" t="s">
        <v>89</v>
      </c>
      <c r="B221" s="7">
        <v>1</v>
      </c>
      <c r="D221" s="7" t="s">
        <v>14</v>
      </c>
      <c r="E221" s="7">
        <v>0.8</v>
      </c>
      <c r="F221" s="7">
        <v>0.8</v>
      </c>
      <c r="G221" s="7">
        <f t="shared" si="12"/>
        <v>1</v>
      </c>
      <c r="H221" s="7">
        <f t="shared" si="13"/>
        <v>0.8</v>
      </c>
      <c r="I221" s="7">
        <f t="shared" si="14"/>
        <v>0</v>
      </c>
      <c r="J221" s="7">
        <f t="shared" si="15"/>
        <v>1.8</v>
      </c>
      <c r="K221" s="7">
        <v>0.2</v>
      </c>
      <c r="L221" s="29">
        <v>16.75</v>
      </c>
      <c r="M221" s="7">
        <v>95</v>
      </c>
      <c r="N221" s="32">
        <v>9.1</v>
      </c>
      <c r="O221" s="7">
        <v>1900</v>
      </c>
      <c r="P221" s="7">
        <v>1600</v>
      </c>
      <c r="Q221" s="35">
        <v>0.97</v>
      </c>
      <c r="R221" s="7">
        <v>8.4</v>
      </c>
    </row>
    <row r="222" spans="1:18" s="7" customFormat="1" x14ac:dyDescent="0.2">
      <c r="A222" s="21" t="s">
        <v>89</v>
      </c>
      <c r="B222" s="7">
        <v>1</v>
      </c>
      <c r="D222" s="7" t="s">
        <v>14</v>
      </c>
      <c r="E222" s="7">
        <v>0.8</v>
      </c>
      <c r="F222" s="7">
        <v>0.8</v>
      </c>
      <c r="G222" s="7">
        <f t="shared" si="12"/>
        <v>1</v>
      </c>
      <c r="H222" s="7">
        <f t="shared" si="13"/>
        <v>0.8</v>
      </c>
      <c r="I222" s="7">
        <f t="shared" si="14"/>
        <v>0</v>
      </c>
      <c r="J222" s="7">
        <f t="shared" si="15"/>
        <v>1.8</v>
      </c>
      <c r="K222" s="7">
        <v>0</v>
      </c>
      <c r="L222" s="29">
        <v>16.7</v>
      </c>
      <c r="M222" s="7">
        <v>933.1</v>
      </c>
      <c r="N222" s="32">
        <v>8.93</v>
      </c>
      <c r="O222" s="7">
        <v>1800</v>
      </c>
      <c r="P222" s="7">
        <v>1550</v>
      </c>
      <c r="Q222" s="35">
        <v>0.95</v>
      </c>
      <c r="R222" s="7">
        <v>8.3800000000000008</v>
      </c>
    </row>
    <row r="223" spans="1:18" s="7" customFormat="1" x14ac:dyDescent="0.2">
      <c r="A223" s="21" t="s">
        <v>89</v>
      </c>
      <c r="B223" s="7">
        <v>2</v>
      </c>
      <c r="C223" s="8">
        <v>0.46527777777777773</v>
      </c>
      <c r="D223" s="7" t="s">
        <v>14</v>
      </c>
      <c r="E223" s="7">
        <v>0.94</v>
      </c>
      <c r="F223" s="7">
        <v>0.94</v>
      </c>
      <c r="G223" s="7">
        <f t="shared" si="12"/>
        <v>1</v>
      </c>
      <c r="H223" s="7">
        <f t="shared" si="13"/>
        <v>0.94</v>
      </c>
      <c r="I223" s="7">
        <f t="shared" si="14"/>
        <v>0</v>
      </c>
      <c r="J223" s="7">
        <f t="shared" si="15"/>
        <v>1.94</v>
      </c>
      <c r="K223" s="7">
        <v>0.9</v>
      </c>
      <c r="L223" s="29">
        <v>16.670000000000002</v>
      </c>
      <c r="M223" s="7">
        <v>130.80000000000001</v>
      </c>
      <c r="N223" s="32">
        <v>10.85</v>
      </c>
      <c r="O223" s="7">
        <v>41000</v>
      </c>
      <c r="P223" s="7">
        <v>34800</v>
      </c>
      <c r="Q223" s="35">
        <v>26.65</v>
      </c>
      <c r="R223" s="7">
        <v>8.33</v>
      </c>
    </row>
    <row r="224" spans="1:18" s="7" customFormat="1" x14ac:dyDescent="0.2">
      <c r="A224" s="21" t="s">
        <v>89</v>
      </c>
      <c r="B224" s="7">
        <v>2</v>
      </c>
      <c r="D224" s="7" t="s">
        <v>14</v>
      </c>
      <c r="E224" s="7">
        <v>0.94</v>
      </c>
      <c r="F224" s="7">
        <v>0.94</v>
      </c>
      <c r="G224" s="7">
        <f t="shared" si="12"/>
        <v>1</v>
      </c>
      <c r="H224" s="7">
        <f t="shared" si="13"/>
        <v>0.94</v>
      </c>
      <c r="I224" s="7">
        <f t="shared" si="14"/>
        <v>0</v>
      </c>
      <c r="J224" s="7">
        <f t="shared" si="15"/>
        <v>1.94</v>
      </c>
      <c r="K224" s="7">
        <v>0.7</v>
      </c>
      <c r="L224" s="29">
        <v>16.600000000000001</v>
      </c>
      <c r="M224" s="7">
        <v>120.2</v>
      </c>
      <c r="N224" s="32">
        <v>10.029999999999999</v>
      </c>
      <c r="O224" s="7">
        <v>41300</v>
      </c>
      <c r="P224" s="7">
        <v>34600</v>
      </c>
      <c r="Q224" s="35">
        <v>26.51</v>
      </c>
      <c r="R224" s="7">
        <v>8.34</v>
      </c>
    </row>
    <row r="225" spans="1:18" s="7" customFormat="1" x14ac:dyDescent="0.2">
      <c r="A225" s="21" t="s">
        <v>89</v>
      </c>
      <c r="B225" s="7">
        <v>2</v>
      </c>
      <c r="D225" s="7" t="s">
        <v>14</v>
      </c>
      <c r="E225" s="7">
        <v>0.94</v>
      </c>
      <c r="F225" s="7">
        <v>0.94</v>
      </c>
      <c r="G225" s="7">
        <f t="shared" si="12"/>
        <v>1</v>
      </c>
      <c r="H225" s="7">
        <f t="shared" si="13"/>
        <v>0.94</v>
      </c>
      <c r="I225" s="7">
        <f t="shared" si="14"/>
        <v>0</v>
      </c>
      <c r="J225" s="7">
        <f t="shared" si="15"/>
        <v>1.94</v>
      </c>
      <c r="K225" s="7">
        <v>0.5</v>
      </c>
      <c r="L225" s="29">
        <v>16.86</v>
      </c>
      <c r="M225" s="7">
        <v>97.2</v>
      </c>
      <c r="N225" s="32">
        <v>9.33</v>
      </c>
      <c r="O225" s="7">
        <v>2600</v>
      </c>
      <c r="P225" s="7">
        <v>2180</v>
      </c>
      <c r="Q225" s="35">
        <v>1.55</v>
      </c>
      <c r="R225" s="7">
        <v>8.4700000000000006</v>
      </c>
    </row>
    <row r="226" spans="1:18" s="7" customFormat="1" x14ac:dyDescent="0.2">
      <c r="A226" s="21" t="s">
        <v>89</v>
      </c>
      <c r="B226" s="7">
        <v>2</v>
      </c>
      <c r="D226" s="7" t="s">
        <v>14</v>
      </c>
      <c r="E226" s="7">
        <v>0.94</v>
      </c>
      <c r="F226" s="7">
        <v>0.94</v>
      </c>
      <c r="G226" s="7">
        <f t="shared" si="12"/>
        <v>1</v>
      </c>
      <c r="H226" s="7">
        <f t="shared" si="13"/>
        <v>0.94</v>
      </c>
      <c r="I226" s="7">
        <f t="shared" si="14"/>
        <v>0</v>
      </c>
      <c r="J226" s="7">
        <f t="shared" si="15"/>
        <v>1.94</v>
      </c>
      <c r="K226" s="7">
        <v>0.3</v>
      </c>
      <c r="L226" s="29">
        <v>16.87</v>
      </c>
      <c r="M226" s="7">
        <v>91.3</v>
      </c>
      <c r="N226" s="32">
        <v>8.7899999999999991</v>
      </c>
      <c r="O226" s="7">
        <v>1690</v>
      </c>
      <c r="P226" s="7">
        <v>1420</v>
      </c>
      <c r="Q226" s="35">
        <v>0.85</v>
      </c>
      <c r="R226" s="7">
        <v>8.42</v>
      </c>
    </row>
    <row r="227" spans="1:18" s="7" customFormat="1" x14ac:dyDescent="0.2">
      <c r="A227" s="21" t="s">
        <v>89</v>
      </c>
      <c r="B227" s="7">
        <v>2</v>
      </c>
      <c r="D227" s="7" t="s">
        <v>14</v>
      </c>
      <c r="E227" s="7">
        <v>0.94</v>
      </c>
      <c r="F227" s="7">
        <v>0.94</v>
      </c>
      <c r="G227" s="7">
        <f t="shared" si="12"/>
        <v>1</v>
      </c>
      <c r="H227" s="7">
        <f t="shared" si="13"/>
        <v>0.94</v>
      </c>
      <c r="I227" s="7">
        <f t="shared" si="14"/>
        <v>0</v>
      </c>
      <c r="J227" s="7">
        <f t="shared" si="15"/>
        <v>1.94</v>
      </c>
      <c r="K227" s="7">
        <v>0</v>
      </c>
      <c r="L227" s="29">
        <v>16.89</v>
      </c>
      <c r="M227" s="7">
        <v>90.4</v>
      </c>
      <c r="N227" s="32">
        <v>8.7100000000000009</v>
      </c>
      <c r="O227" s="7">
        <v>1650</v>
      </c>
      <c r="P227" s="7">
        <v>1390</v>
      </c>
      <c r="Q227" s="35">
        <v>0.84</v>
      </c>
      <c r="R227" s="7">
        <v>8.35</v>
      </c>
    </row>
    <row r="228" spans="1:18" s="25" customFormat="1" x14ac:dyDescent="0.2">
      <c r="A228" s="24" t="s">
        <v>89</v>
      </c>
      <c r="B228" s="25">
        <v>3</v>
      </c>
      <c r="C228" s="9">
        <v>0.47916666666666669</v>
      </c>
      <c r="D228" s="25" t="s">
        <v>14</v>
      </c>
      <c r="E228" s="25">
        <v>1.25</v>
      </c>
      <c r="F228" s="25">
        <v>1.1000000000000001</v>
      </c>
      <c r="G228" s="25">
        <f t="shared" si="12"/>
        <v>0.88000000000000012</v>
      </c>
      <c r="H228" s="25">
        <f t="shared" si="13"/>
        <v>0.96800000000000019</v>
      </c>
      <c r="I228" s="25">
        <f t="shared" si="14"/>
        <v>0.14999999999999991</v>
      </c>
      <c r="J228" s="7">
        <f t="shared" si="15"/>
        <v>1.9800000000000002</v>
      </c>
      <c r="K228" s="25">
        <v>1.25</v>
      </c>
      <c r="L228" s="29">
        <v>16.41</v>
      </c>
      <c r="M228" s="25">
        <v>125.2</v>
      </c>
      <c r="N228" s="32">
        <v>10.45</v>
      </c>
      <c r="O228" s="25">
        <v>42100</v>
      </c>
      <c r="P228" s="25">
        <v>35200</v>
      </c>
      <c r="Q228" s="35">
        <v>27.12</v>
      </c>
      <c r="R228" s="25">
        <v>8.36</v>
      </c>
    </row>
    <row r="229" spans="1:18" s="25" customFormat="1" x14ac:dyDescent="0.2">
      <c r="A229" s="22" t="s">
        <v>89</v>
      </c>
      <c r="B229" s="25">
        <v>3</v>
      </c>
      <c r="D229" s="25" t="s">
        <v>14</v>
      </c>
      <c r="E229" s="25">
        <v>1.25</v>
      </c>
      <c r="F229" s="25">
        <v>1.1000000000000001</v>
      </c>
      <c r="G229" s="25">
        <f t="shared" si="12"/>
        <v>0.88000000000000012</v>
      </c>
      <c r="H229" s="25">
        <f t="shared" si="13"/>
        <v>0.96800000000000019</v>
      </c>
      <c r="I229" s="25">
        <f t="shared" si="14"/>
        <v>0.14999999999999991</v>
      </c>
      <c r="J229" s="7">
        <f t="shared" si="15"/>
        <v>1.9800000000000002</v>
      </c>
      <c r="K229" s="25">
        <v>0.95</v>
      </c>
      <c r="L229" s="29">
        <v>16.399999999999999</v>
      </c>
      <c r="M229" s="25">
        <v>125.8</v>
      </c>
      <c r="N229" s="32">
        <v>10.48</v>
      </c>
      <c r="O229" s="25">
        <v>42160</v>
      </c>
      <c r="P229" s="25">
        <v>35240</v>
      </c>
      <c r="Q229" s="35">
        <v>27.12</v>
      </c>
      <c r="R229" s="25">
        <v>8.36</v>
      </c>
    </row>
    <row r="230" spans="1:18" s="25" customFormat="1" x14ac:dyDescent="0.2">
      <c r="A230" s="22" t="s">
        <v>89</v>
      </c>
      <c r="B230" s="25">
        <v>3</v>
      </c>
      <c r="D230" s="25" t="s">
        <v>14</v>
      </c>
      <c r="E230" s="25">
        <v>1.25</v>
      </c>
      <c r="F230" s="25">
        <v>1.1000000000000001</v>
      </c>
      <c r="G230" s="25">
        <f t="shared" si="12"/>
        <v>0.88000000000000012</v>
      </c>
      <c r="H230" s="25">
        <f t="shared" si="13"/>
        <v>0.96800000000000019</v>
      </c>
      <c r="I230" s="25">
        <f t="shared" si="14"/>
        <v>0.14999999999999991</v>
      </c>
      <c r="J230" s="7">
        <f t="shared" si="15"/>
        <v>1.9800000000000002</v>
      </c>
      <c r="K230" s="25">
        <v>0.65</v>
      </c>
      <c r="L230" s="29">
        <v>16.5</v>
      </c>
      <c r="M230" s="25">
        <v>98.1</v>
      </c>
      <c r="N230" s="32">
        <v>8.2100000000000009</v>
      </c>
      <c r="O230" s="25">
        <v>34500</v>
      </c>
      <c r="P230" s="25">
        <v>28700</v>
      </c>
      <c r="Q230" s="35">
        <v>20.72</v>
      </c>
      <c r="R230" s="25">
        <v>8.32</v>
      </c>
    </row>
    <row r="231" spans="1:18" s="25" customFormat="1" x14ac:dyDescent="0.2">
      <c r="A231" s="22" t="s">
        <v>89</v>
      </c>
      <c r="B231" s="25">
        <v>3</v>
      </c>
      <c r="D231" s="25" t="s">
        <v>14</v>
      </c>
      <c r="E231" s="25">
        <v>1.25</v>
      </c>
      <c r="F231" s="25">
        <v>1.1000000000000001</v>
      </c>
      <c r="G231" s="25">
        <f t="shared" si="12"/>
        <v>0.88000000000000012</v>
      </c>
      <c r="H231" s="25">
        <f t="shared" si="13"/>
        <v>0.96800000000000019</v>
      </c>
      <c r="I231" s="25">
        <f t="shared" si="14"/>
        <v>0.14999999999999991</v>
      </c>
      <c r="J231" s="7">
        <f t="shared" si="15"/>
        <v>1.9800000000000002</v>
      </c>
      <c r="K231" s="25">
        <v>0.35</v>
      </c>
      <c r="L231" s="29">
        <v>17.04</v>
      </c>
      <c r="M231" s="25">
        <v>91.2</v>
      </c>
      <c r="N231" s="32">
        <v>8.7100000000000009</v>
      </c>
      <c r="O231" s="25">
        <v>1520</v>
      </c>
      <c r="P231" s="25">
        <v>1280</v>
      </c>
      <c r="Q231" s="35">
        <v>0.76</v>
      </c>
      <c r="R231" s="25">
        <v>8.39</v>
      </c>
    </row>
    <row r="232" spans="1:18" s="25" customFormat="1" x14ac:dyDescent="0.2">
      <c r="A232" s="22" t="s">
        <v>89</v>
      </c>
      <c r="B232" s="25">
        <v>3</v>
      </c>
      <c r="D232" s="25" t="s">
        <v>14</v>
      </c>
      <c r="E232" s="25">
        <v>1.25</v>
      </c>
      <c r="F232" s="25">
        <v>1.1000000000000001</v>
      </c>
      <c r="G232" s="25">
        <f t="shared" si="12"/>
        <v>0.88000000000000012</v>
      </c>
      <c r="H232" s="25">
        <f t="shared" si="13"/>
        <v>0.96800000000000019</v>
      </c>
      <c r="I232" s="25">
        <f t="shared" si="14"/>
        <v>0.14999999999999991</v>
      </c>
      <c r="J232" s="7">
        <f t="shared" si="15"/>
        <v>1.9800000000000002</v>
      </c>
      <c r="K232" s="25">
        <v>0</v>
      </c>
      <c r="L232" s="29">
        <v>17.09</v>
      </c>
      <c r="M232" s="25">
        <v>87.2</v>
      </c>
      <c r="N232" s="32">
        <v>8.3699999999999992</v>
      </c>
      <c r="O232" s="25">
        <v>1450</v>
      </c>
      <c r="P232" s="25">
        <v>1220</v>
      </c>
      <c r="Q232" s="35">
        <v>0.73</v>
      </c>
      <c r="R232" s="25">
        <v>8.43</v>
      </c>
    </row>
    <row r="233" spans="1:18" s="7" customFormat="1" x14ac:dyDescent="0.2">
      <c r="A233" s="23" t="s">
        <v>66</v>
      </c>
      <c r="B233" s="7">
        <v>1</v>
      </c>
      <c r="C233" s="8">
        <v>0.59375</v>
      </c>
      <c r="D233" s="7" t="s">
        <v>14</v>
      </c>
      <c r="E233" s="7">
        <v>1.7</v>
      </c>
      <c r="F233" s="7">
        <v>1.7</v>
      </c>
      <c r="G233" s="7">
        <f t="shared" si="12"/>
        <v>1</v>
      </c>
      <c r="H233" s="7">
        <f t="shared" si="13"/>
        <v>1.7</v>
      </c>
      <c r="I233" s="7">
        <f t="shared" si="14"/>
        <v>0</v>
      </c>
      <c r="J233" s="7">
        <f t="shared" si="15"/>
        <v>2.7</v>
      </c>
      <c r="K233" s="7">
        <v>1.7</v>
      </c>
      <c r="L233" s="29">
        <v>11.74</v>
      </c>
      <c r="M233" s="7">
        <v>109</v>
      </c>
      <c r="N233" s="32">
        <v>9.75</v>
      </c>
      <c r="O233" s="7">
        <v>47371</v>
      </c>
      <c r="P233" s="7">
        <v>35365</v>
      </c>
      <c r="Q233" s="35">
        <v>30.73</v>
      </c>
    </row>
    <row r="234" spans="1:18" s="7" customFormat="1" x14ac:dyDescent="0.2">
      <c r="A234" s="23" t="s">
        <v>66</v>
      </c>
      <c r="B234" s="7">
        <v>1</v>
      </c>
      <c r="D234" s="7" t="s">
        <v>14</v>
      </c>
      <c r="E234" s="7">
        <v>1.7</v>
      </c>
      <c r="F234" s="7">
        <v>1.7</v>
      </c>
      <c r="G234" s="7">
        <f t="shared" si="12"/>
        <v>1</v>
      </c>
      <c r="H234" s="7">
        <f t="shared" si="13"/>
        <v>1.7</v>
      </c>
      <c r="I234" s="7">
        <f t="shared" si="14"/>
        <v>0</v>
      </c>
      <c r="J234" s="7">
        <f t="shared" si="15"/>
        <v>2.7</v>
      </c>
      <c r="K234" s="7">
        <v>1.3</v>
      </c>
      <c r="L234" s="29">
        <v>11.75</v>
      </c>
      <c r="M234" s="7">
        <v>106.6</v>
      </c>
      <c r="N234" s="32">
        <v>9.5399999999999991</v>
      </c>
      <c r="O234" s="7">
        <v>47341</v>
      </c>
      <c r="P234" s="7">
        <v>35363</v>
      </c>
      <c r="Q234" s="35">
        <v>30.72</v>
      </c>
    </row>
    <row r="235" spans="1:18" s="7" customFormat="1" x14ac:dyDescent="0.2">
      <c r="A235" s="23" t="s">
        <v>66</v>
      </c>
      <c r="B235" s="7">
        <v>1</v>
      </c>
      <c r="D235" s="7" t="s">
        <v>14</v>
      </c>
      <c r="E235" s="7">
        <v>1.7</v>
      </c>
      <c r="F235" s="7">
        <v>1.7</v>
      </c>
      <c r="G235" s="7">
        <f t="shared" si="12"/>
        <v>1</v>
      </c>
      <c r="H235" s="7">
        <f t="shared" si="13"/>
        <v>1.7</v>
      </c>
      <c r="I235" s="7">
        <f t="shared" si="14"/>
        <v>0</v>
      </c>
      <c r="J235" s="7">
        <f t="shared" si="15"/>
        <v>2.7</v>
      </c>
      <c r="K235" s="7">
        <v>0.9</v>
      </c>
      <c r="L235" s="29">
        <v>11.78</v>
      </c>
      <c r="M235" s="7">
        <v>107.2</v>
      </c>
      <c r="N235" s="32">
        <v>9.57</v>
      </c>
      <c r="O235" s="7">
        <v>47240</v>
      </c>
      <c r="P235" s="7">
        <v>35313</v>
      </c>
      <c r="Q235" s="35">
        <v>30.64</v>
      </c>
    </row>
    <row r="236" spans="1:18" s="7" customFormat="1" x14ac:dyDescent="0.2">
      <c r="A236" s="23" t="s">
        <v>66</v>
      </c>
      <c r="B236" s="7">
        <v>1</v>
      </c>
      <c r="D236" s="7" t="s">
        <v>14</v>
      </c>
      <c r="E236" s="7">
        <v>1.7</v>
      </c>
      <c r="F236" s="7">
        <v>1.7</v>
      </c>
      <c r="G236" s="7">
        <f t="shared" si="12"/>
        <v>1</v>
      </c>
      <c r="H236" s="7">
        <f t="shared" si="13"/>
        <v>1.7</v>
      </c>
      <c r="I236" s="7">
        <f t="shared" si="14"/>
        <v>0</v>
      </c>
      <c r="J236" s="7">
        <f t="shared" si="15"/>
        <v>2.7</v>
      </c>
      <c r="K236" s="7">
        <v>0.5</v>
      </c>
      <c r="L236" s="29">
        <v>12.53</v>
      </c>
      <c r="M236" s="7">
        <v>108.9</v>
      </c>
      <c r="N236" s="32">
        <v>9.7100000000000009</v>
      </c>
      <c r="O236" s="7">
        <v>43977</v>
      </c>
      <c r="P236" s="7">
        <v>33760</v>
      </c>
      <c r="Q236" s="35">
        <v>28.95</v>
      </c>
    </row>
    <row r="237" spans="1:18" s="7" customFormat="1" x14ac:dyDescent="0.2">
      <c r="A237" s="23" t="s">
        <v>66</v>
      </c>
      <c r="B237" s="7">
        <v>1</v>
      </c>
      <c r="D237" s="7" t="s">
        <v>14</v>
      </c>
      <c r="E237" s="7">
        <v>1.7</v>
      </c>
      <c r="F237" s="7">
        <v>1.7</v>
      </c>
      <c r="G237" s="7">
        <f t="shared" si="12"/>
        <v>1</v>
      </c>
      <c r="H237" s="7">
        <f t="shared" si="13"/>
        <v>1.7</v>
      </c>
      <c r="I237" s="7">
        <f t="shared" si="14"/>
        <v>0</v>
      </c>
      <c r="J237" s="7">
        <f t="shared" si="15"/>
        <v>2.7</v>
      </c>
      <c r="K237" s="7">
        <v>0</v>
      </c>
      <c r="L237" s="29">
        <v>12.75</v>
      </c>
      <c r="M237" s="7">
        <v>103.1</v>
      </c>
      <c r="N237" s="32">
        <v>10.5</v>
      </c>
      <c r="O237" s="7">
        <v>9620</v>
      </c>
      <c r="P237" s="7">
        <v>7469</v>
      </c>
      <c r="Q237" s="35">
        <v>5.51</v>
      </c>
    </row>
    <row r="238" spans="1:18" s="7" customFormat="1" x14ac:dyDescent="0.2">
      <c r="A238" s="23" t="s">
        <v>66</v>
      </c>
      <c r="B238" s="7">
        <v>2</v>
      </c>
      <c r="C238" s="10">
        <v>0.61458333333333337</v>
      </c>
      <c r="D238" s="7" t="s">
        <v>14</v>
      </c>
      <c r="E238" s="7">
        <v>1.6</v>
      </c>
      <c r="F238" s="7">
        <v>1.6</v>
      </c>
      <c r="G238" s="7">
        <f t="shared" si="12"/>
        <v>1</v>
      </c>
      <c r="H238" s="7">
        <f t="shared" si="13"/>
        <v>1.6</v>
      </c>
      <c r="I238" s="7">
        <f t="shared" si="14"/>
        <v>0</v>
      </c>
      <c r="J238" s="7">
        <f t="shared" si="15"/>
        <v>2.6</v>
      </c>
      <c r="K238" s="7">
        <v>1.6</v>
      </c>
      <c r="L238" s="29">
        <v>11.79</v>
      </c>
      <c r="M238" s="7">
        <v>114.2</v>
      </c>
      <c r="N238" s="32">
        <v>9.85</v>
      </c>
      <c r="O238" s="7">
        <v>47142</v>
      </c>
      <c r="P238" s="7">
        <v>35260</v>
      </c>
      <c r="Q238" s="35">
        <v>30.58</v>
      </c>
    </row>
    <row r="239" spans="1:18" s="7" customFormat="1" x14ac:dyDescent="0.2">
      <c r="A239" s="21" t="s">
        <v>66</v>
      </c>
      <c r="B239" s="7">
        <v>2</v>
      </c>
      <c r="D239" s="7" t="s">
        <v>14</v>
      </c>
      <c r="E239" s="7">
        <v>1.6</v>
      </c>
      <c r="F239" s="7">
        <v>1.6</v>
      </c>
      <c r="G239" s="7">
        <f t="shared" si="12"/>
        <v>1</v>
      </c>
      <c r="H239" s="7">
        <f t="shared" si="13"/>
        <v>1.6</v>
      </c>
      <c r="I239" s="7">
        <f t="shared" si="14"/>
        <v>0</v>
      </c>
      <c r="J239" s="7">
        <f t="shared" si="15"/>
        <v>2.6</v>
      </c>
      <c r="K239" s="7">
        <v>1.2</v>
      </c>
      <c r="L239" s="29">
        <v>11.82</v>
      </c>
      <c r="M239" s="7">
        <v>104.8</v>
      </c>
      <c r="N239" s="32">
        <v>9.34</v>
      </c>
      <c r="O239" s="7">
        <v>47057</v>
      </c>
      <c r="P239" s="7">
        <v>35235</v>
      </c>
      <c r="Q239" s="35">
        <v>30.57</v>
      </c>
    </row>
    <row r="240" spans="1:18" s="7" customFormat="1" x14ac:dyDescent="0.2">
      <c r="A240" s="21" t="s">
        <v>66</v>
      </c>
      <c r="B240" s="7">
        <v>2</v>
      </c>
      <c r="D240" s="7" t="s">
        <v>14</v>
      </c>
      <c r="E240" s="7">
        <v>1.6</v>
      </c>
      <c r="F240" s="7">
        <v>1.6</v>
      </c>
      <c r="G240" s="7">
        <f t="shared" si="12"/>
        <v>1</v>
      </c>
      <c r="H240" s="7">
        <f t="shared" si="13"/>
        <v>1.6</v>
      </c>
      <c r="I240" s="7">
        <f t="shared" si="14"/>
        <v>0</v>
      </c>
      <c r="J240" s="7">
        <f t="shared" si="15"/>
        <v>2.6</v>
      </c>
      <c r="K240" s="7">
        <v>0.9</v>
      </c>
      <c r="L240" s="29">
        <v>12.08</v>
      </c>
      <c r="M240" s="7">
        <v>108.5</v>
      </c>
      <c r="N240" s="32">
        <v>9.66</v>
      </c>
      <c r="O240" s="7">
        <v>46312</v>
      </c>
      <c r="P240" s="7">
        <v>34823</v>
      </c>
      <c r="Q240" s="35">
        <v>29.85</v>
      </c>
    </row>
    <row r="241" spans="1:18" s="7" customFormat="1" x14ac:dyDescent="0.2">
      <c r="A241" s="21" t="s">
        <v>66</v>
      </c>
      <c r="B241" s="7">
        <v>2</v>
      </c>
      <c r="D241" s="7" t="s">
        <v>14</v>
      </c>
      <c r="E241" s="7">
        <v>1.6</v>
      </c>
      <c r="F241" s="7">
        <v>1.6</v>
      </c>
      <c r="G241" s="7">
        <f t="shared" si="12"/>
        <v>1</v>
      </c>
      <c r="H241" s="7">
        <f t="shared" si="13"/>
        <v>1.6</v>
      </c>
      <c r="I241" s="7">
        <f t="shared" si="14"/>
        <v>0</v>
      </c>
      <c r="J241" s="7">
        <f t="shared" si="15"/>
        <v>2.6</v>
      </c>
      <c r="K241" s="7">
        <v>0.5</v>
      </c>
      <c r="L241" s="29">
        <v>13.67</v>
      </c>
      <c r="M241" s="7">
        <v>104.2</v>
      </c>
      <c r="N241" s="32">
        <v>10.6</v>
      </c>
      <c r="O241" s="7">
        <v>10550</v>
      </c>
      <c r="P241" s="7">
        <v>8834</v>
      </c>
      <c r="Q241" s="35">
        <v>7.5</v>
      </c>
    </row>
    <row r="242" spans="1:18" s="7" customFormat="1" x14ac:dyDescent="0.2">
      <c r="A242" s="21" t="s">
        <v>66</v>
      </c>
      <c r="B242" s="7">
        <v>2</v>
      </c>
      <c r="D242" s="7" t="s">
        <v>14</v>
      </c>
      <c r="E242" s="7">
        <v>1.6</v>
      </c>
      <c r="F242" s="7">
        <v>1.6</v>
      </c>
      <c r="G242" s="7">
        <f t="shared" si="12"/>
        <v>1</v>
      </c>
      <c r="H242" s="7">
        <f t="shared" si="13"/>
        <v>1.6</v>
      </c>
      <c r="I242" s="7">
        <f t="shared" si="14"/>
        <v>0</v>
      </c>
      <c r="J242" s="7">
        <f t="shared" si="15"/>
        <v>2.6</v>
      </c>
      <c r="K242" s="7">
        <v>0</v>
      </c>
      <c r="L242" s="29">
        <v>13.67</v>
      </c>
      <c r="M242" s="7">
        <v>101.9</v>
      </c>
      <c r="N242" s="32">
        <v>10.33</v>
      </c>
      <c r="O242" s="7">
        <v>4880</v>
      </c>
      <c r="P242" s="7">
        <v>3963</v>
      </c>
      <c r="Q242" s="35">
        <v>2.8</v>
      </c>
    </row>
    <row r="243" spans="1:18" s="7" customFormat="1" x14ac:dyDescent="0.2">
      <c r="A243" s="21" t="s">
        <v>66</v>
      </c>
      <c r="B243" s="7">
        <v>3</v>
      </c>
      <c r="C243" s="10">
        <v>0.63541666666666663</v>
      </c>
      <c r="D243" s="7" t="s">
        <v>14</v>
      </c>
      <c r="E243" s="7">
        <v>0.8</v>
      </c>
      <c r="F243" s="7">
        <v>0.8</v>
      </c>
      <c r="G243" s="7">
        <f t="shared" si="12"/>
        <v>1</v>
      </c>
      <c r="H243" s="7">
        <f t="shared" si="13"/>
        <v>0.8</v>
      </c>
      <c r="I243" s="7">
        <f t="shared" si="14"/>
        <v>0</v>
      </c>
      <c r="J243" s="7">
        <f t="shared" si="15"/>
        <v>1.8</v>
      </c>
      <c r="K243" s="7">
        <v>0.8</v>
      </c>
      <c r="L243" s="29">
        <v>12.27</v>
      </c>
      <c r="M243" s="7">
        <v>102.8</v>
      </c>
      <c r="N243" s="32">
        <v>9.1999999999999993</v>
      </c>
      <c r="O243" s="7">
        <v>44653</v>
      </c>
      <c r="P243" s="7">
        <v>33552</v>
      </c>
      <c r="Q243" s="35">
        <v>28.65</v>
      </c>
    </row>
    <row r="244" spans="1:18" s="7" customFormat="1" x14ac:dyDescent="0.2">
      <c r="A244" s="21" t="s">
        <v>66</v>
      </c>
      <c r="B244" s="7">
        <v>3</v>
      </c>
      <c r="D244" s="7" t="s">
        <v>14</v>
      </c>
      <c r="E244" s="7">
        <v>0.8</v>
      </c>
      <c r="F244" s="7">
        <v>0.8</v>
      </c>
      <c r="G244" s="7">
        <f t="shared" si="12"/>
        <v>1</v>
      </c>
      <c r="H244" s="7">
        <f t="shared" si="13"/>
        <v>0.8</v>
      </c>
      <c r="I244" s="7">
        <f t="shared" si="14"/>
        <v>0</v>
      </c>
      <c r="J244" s="7">
        <f t="shared" si="15"/>
        <v>1.8</v>
      </c>
      <c r="K244" s="7">
        <v>0.65</v>
      </c>
      <c r="L244" s="29">
        <v>11.64</v>
      </c>
      <c r="M244" s="7">
        <v>101.9</v>
      </c>
      <c r="N244" s="32">
        <v>10.57</v>
      </c>
      <c r="O244" s="7">
        <v>5534</v>
      </c>
      <c r="P244" s="7">
        <v>4453</v>
      </c>
      <c r="Q244" s="35">
        <v>4.92</v>
      </c>
    </row>
    <row r="245" spans="1:18" s="7" customFormat="1" x14ac:dyDescent="0.2">
      <c r="A245" s="21" t="s">
        <v>66</v>
      </c>
      <c r="B245" s="7">
        <v>3</v>
      </c>
      <c r="D245" s="7" t="s">
        <v>14</v>
      </c>
      <c r="E245" s="7">
        <v>0.8</v>
      </c>
      <c r="F245" s="7">
        <v>0.8</v>
      </c>
      <c r="G245" s="7">
        <f t="shared" si="12"/>
        <v>1</v>
      </c>
      <c r="H245" s="7">
        <f t="shared" si="13"/>
        <v>0.8</v>
      </c>
      <c r="I245" s="7">
        <f t="shared" si="14"/>
        <v>0</v>
      </c>
      <c r="J245" s="7">
        <f t="shared" si="15"/>
        <v>1.8</v>
      </c>
      <c r="K245" s="7">
        <v>0.5</v>
      </c>
      <c r="L245" s="29">
        <v>11.68</v>
      </c>
      <c r="M245" s="7">
        <v>101.9</v>
      </c>
      <c r="N245" s="32">
        <v>10.77</v>
      </c>
      <c r="O245" s="7">
        <v>6573</v>
      </c>
      <c r="P245" s="7">
        <v>4965</v>
      </c>
      <c r="Q245" s="35">
        <v>3.76</v>
      </c>
    </row>
    <row r="246" spans="1:18" s="7" customFormat="1" x14ac:dyDescent="0.2">
      <c r="A246" s="21" t="s">
        <v>66</v>
      </c>
      <c r="B246" s="7">
        <v>3</v>
      </c>
      <c r="D246" s="7" t="s">
        <v>14</v>
      </c>
      <c r="E246" s="7">
        <v>0.8</v>
      </c>
      <c r="F246" s="7">
        <v>0.8</v>
      </c>
      <c r="G246" s="7">
        <f t="shared" si="12"/>
        <v>1</v>
      </c>
      <c r="H246" s="7">
        <f t="shared" si="13"/>
        <v>0.8</v>
      </c>
      <c r="I246" s="7">
        <f t="shared" si="14"/>
        <v>0</v>
      </c>
      <c r="J246" s="7">
        <f t="shared" si="15"/>
        <v>1.8</v>
      </c>
      <c r="K246" s="7">
        <v>0.35</v>
      </c>
      <c r="L246" s="29">
        <v>11.71</v>
      </c>
      <c r="M246" s="7">
        <v>103.5</v>
      </c>
      <c r="N246" s="32">
        <v>11.11</v>
      </c>
      <c r="O246" s="7">
        <v>2910</v>
      </c>
      <c r="P246" s="7">
        <v>2176</v>
      </c>
      <c r="Q246" s="35">
        <v>1.54</v>
      </c>
    </row>
    <row r="247" spans="1:18" s="7" customFormat="1" x14ac:dyDescent="0.2">
      <c r="A247" s="21" t="s">
        <v>66</v>
      </c>
      <c r="B247" s="7">
        <v>3</v>
      </c>
      <c r="D247" s="7" t="s">
        <v>14</v>
      </c>
      <c r="E247" s="7">
        <v>0.8</v>
      </c>
      <c r="F247" s="7">
        <v>0.8</v>
      </c>
      <c r="G247" s="7">
        <f t="shared" si="12"/>
        <v>1</v>
      </c>
      <c r="H247" s="7">
        <f t="shared" si="13"/>
        <v>0.8</v>
      </c>
      <c r="I247" s="7">
        <f t="shared" si="14"/>
        <v>0</v>
      </c>
      <c r="J247" s="7">
        <f t="shared" si="15"/>
        <v>1.8</v>
      </c>
      <c r="K247" s="7">
        <v>0</v>
      </c>
      <c r="L247" s="29">
        <v>11.64</v>
      </c>
      <c r="M247" s="7">
        <v>103.1</v>
      </c>
      <c r="N247" s="32">
        <v>11.13</v>
      </c>
      <c r="O247" s="7">
        <v>2873</v>
      </c>
      <c r="P247" s="7">
        <v>2066</v>
      </c>
      <c r="Q247" s="35">
        <v>1.4</v>
      </c>
    </row>
    <row r="248" spans="1:18" s="7" customFormat="1" x14ac:dyDescent="0.2">
      <c r="A248" s="21" t="s">
        <v>102</v>
      </c>
      <c r="B248" s="7">
        <v>1</v>
      </c>
      <c r="C248" s="8">
        <v>0.66666666666666663</v>
      </c>
      <c r="D248" s="7" t="s">
        <v>14</v>
      </c>
      <c r="E248" s="7">
        <v>0.9</v>
      </c>
      <c r="F248" s="7">
        <v>0.9</v>
      </c>
      <c r="G248" s="7">
        <f t="shared" si="12"/>
        <v>1</v>
      </c>
      <c r="H248" s="7">
        <f t="shared" si="13"/>
        <v>0.9</v>
      </c>
      <c r="I248" s="7">
        <f t="shared" si="14"/>
        <v>0</v>
      </c>
      <c r="J248" s="7">
        <f t="shared" si="15"/>
        <v>1.9</v>
      </c>
      <c r="K248" s="7">
        <v>0.9</v>
      </c>
      <c r="L248" s="29">
        <v>16.510000000000002</v>
      </c>
      <c r="M248" s="7">
        <v>209.8</v>
      </c>
      <c r="N248" s="32">
        <v>17.399999999999999</v>
      </c>
      <c r="O248" s="7">
        <v>42100</v>
      </c>
      <c r="P248" s="7">
        <v>35200</v>
      </c>
      <c r="Q248" s="35">
        <v>27.04</v>
      </c>
      <c r="R248" s="7">
        <v>8.4600000000000009</v>
      </c>
    </row>
    <row r="249" spans="1:18" s="7" customFormat="1" x14ac:dyDescent="0.2">
      <c r="A249" s="23" t="s">
        <v>102</v>
      </c>
      <c r="B249" s="7">
        <v>1</v>
      </c>
      <c r="D249" s="7" t="s">
        <v>14</v>
      </c>
      <c r="E249" s="7">
        <v>0.9</v>
      </c>
      <c r="F249" s="7">
        <v>0.9</v>
      </c>
      <c r="G249" s="7">
        <f t="shared" si="12"/>
        <v>1</v>
      </c>
      <c r="H249" s="7">
        <f t="shared" si="13"/>
        <v>0.9</v>
      </c>
      <c r="I249" s="7">
        <f t="shared" si="14"/>
        <v>0</v>
      </c>
      <c r="J249" s="7">
        <f t="shared" si="15"/>
        <v>1.9</v>
      </c>
      <c r="K249" s="7">
        <v>0.7</v>
      </c>
      <c r="L249" s="29">
        <v>14.71</v>
      </c>
      <c r="M249" s="7">
        <v>188.3</v>
      </c>
      <c r="N249" s="32">
        <v>16.25</v>
      </c>
      <c r="O249" s="7">
        <v>40930</v>
      </c>
      <c r="P249" s="7">
        <v>32900</v>
      </c>
      <c r="Q249" s="35">
        <v>26.14</v>
      </c>
      <c r="R249" s="7">
        <v>8.41</v>
      </c>
    </row>
    <row r="250" spans="1:18" s="7" customFormat="1" x14ac:dyDescent="0.2">
      <c r="A250" s="23" t="s">
        <v>102</v>
      </c>
      <c r="B250" s="7">
        <v>1</v>
      </c>
      <c r="D250" s="7" t="s">
        <v>14</v>
      </c>
      <c r="E250" s="7">
        <v>0.9</v>
      </c>
      <c r="F250" s="7">
        <v>0.9</v>
      </c>
      <c r="G250" s="7">
        <f t="shared" si="12"/>
        <v>1</v>
      </c>
      <c r="H250" s="7">
        <f t="shared" si="13"/>
        <v>0.9</v>
      </c>
      <c r="I250" s="7">
        <f t="shared" si="14"/>
        <v>0</v>
      </c>
      <c r="J250" s="7">
        <f t="shared" si="15"/>
        <v>1.9</v>
      </c>
      <c r="K250" s="7">
        <v>0.5</v>
      </c>
      <c r="L250" s="29">
        <v>14.47</v>
      </c>
      <c r="M250" s="7">
        <v>124.3</v>
      </c>
      <c r="N250" s="32">
        <v>11.5</v>
      </c>
      <c r="O250" s="7">
        <v>28900</v>
      </c>
      <c r="P250" s="7">
        <v>22900</v>
      </c>
      <c r="Q250" s="35">
        <v>17.91</v>
      </c>
      <c r="R250" s="7">
        <v>8.36</v>
      </c>
    </row>
    <row r="251" spans="1:18" s="7" customFormat="1" x14ac:dyDescent="0.2">
      <c r="A251" s="23" t="s">
        <v>102</v>
      </c>
      <c r="B251" s="7">
        <v>1</v>
      </c>
      <c r="D251" s="7" t="s">
        <v>14</v>
      </c>
      <c r="E251" s="7">
        <v>0.9</v>
      </c>
      <c r="F251" s="7">
        <v>0.9</v>
      </c>
      <c r="G251" s="7">
        <f t="shared" si="12"/>
        <v>1</v>
      </c>
      <c r="H251" s="7">
        <f t="shared" si="13"/>
        <v>0.9</v>
      </c>
      <c r="I251" s="7">
        <f t="shared" si="14"/>
        <v>0</v>
      </c>
      <c r="J251" s="7">
        <f t="shared" si="15"/>
        <v>1.9</v>
      </c>
      <c r="K251" s="7">
        <v>0.3</v>
      </c>
      <c r="L251" s="29">
        <v>19.989999999999998</v>
      </c>
      <c r="M251" s="7">
        <v>121.9</v>
      </c>
      <c r="N251" s="32">
        <v>10.61</v>
      </c>
      <c r="O251" s="7">
        <v>11600</v>
      </c>
      <c r="P251" s="7">
        <v>10400</v>
      </c>
      <c r="Q251" s="35">
        <v>6.55</v>
      </c>
      <c r="R251" s="7">
        <v>8.1</v>
      </c>
    </row>
    <row r="252" spans="1:18" s="7" customFormat="1" x14ac:dyDescent="0.2">
      <c r="A252" s="23" t="s">
        <v>102</v>
      </c>
      <c r="B252" s="7">
        <v>1</v>
      </c>
      <c r="D252" s="7" t="s">
        <v>14</v>
      </c>
      <c r="E252" s="7">
        <v>0.9</v>
      </c>
      <c r="F252" s="7">
        <v>0.9</v>
      </c>
      <c r="G252" s="7">
        <f t="shared" si="12"/>
        <v>1</v>
      </c>
      <c r="H252" s="7">
        <f t="shared" si="13"/>
        <v>0.9</v>
      </c>
      <c r="I252" s="7">
        <f t="shared" si="14"/>
        <v>0</v>
      </c>
      <c r="J252" s="7">
        <f t="shared" si="15"/>
        <v>1.9</v>
      </c>
      <c r="K252" s="7">
        <v>0</v>
      </c>
      <c r="L252" s="29">
        <v>20.48</v>
      </c>
      <c r="M252" s="7">
        <v>124.9</v>
      </c>
      <c r="N252" s="32">
        <v>10.89</v>
      </c>
      <c r="O252" s="7">
        <v>11200</v>
      </c>
      <c r="P252" s="7">
        <v>10280</v>
      </c>
      <c r="Q252" s="35">
        <v>6.42</v>
      </c>
      <c r="R252" s="7">
        <v>8.06</v>
      </c>
    </row>
    <row r="253" spans="1:18" s="7" customFormat="1" x14ac:dyDescent="0.2">
      <c r="A253" s="23" t="s">
        <v>102</v>
      </c>
      <c r="B253" s="7">
        <v>2</v>
      </c>
      <c r="C253" s="8">
        <v>0.68055555555555547</v>
      </c>
      <c r="D253" s="7" t="s">
        <v>14</v>
      </c>
      <c r="E253" s="7">
        <v>1.4</v>
      </c>
      <c r="F253" s="7">
        <v>1.4</v>
      </c>
      <c r="G253" s="7">
        <f t="shared" si="12"/>
        <v>1</v>
      </c>
      <c r="H253" s="7">
        <f t="shared" si="13"/>
        <v>1.4</v>
      </c>
      <c r="I253" s="7">
        <f t="shared" si="14"/>
        <v>0</v>
      </c>
      <c r="J253" s="7">
        <f t="shared" si="15"/>
        <v>2.4</v>
      </c>
      <c r="K253" s="7">
        <v>1.4</v>
      </c>
      <c r="L253" s="29">
        <v>15.96</v>
      </c>
      <c r="M253" s="7">
        <v>228</v>
      </c>
      <c r="N253" s="32">
        <v>19.399999999999999</v>
      </c>
      <c r="O253" s="7">
        <v>43700</v>
      </c>
      <c r="P253" s="7">
        <v>36100</v>
      </c>
      <c r="Q253" s="35">
        <v>28.19</v>
      </c>
      <c r="R253" s="7">
        <v>8.49</v>
      </c>
    </row>
    <row r="254" spans="1:18" s="7" customFormat="1" ht="15" customHeight="1" x14ac:dyDescent="0.2">
      <c r="A254" s="23" t="s">
        <v>102</v>
      </c>
      <c r="B254" s="7">
        <v>2</v>
      </c>
      <c r="D254" s="7" t="s">
        <v>14</v>
      </c>
      <c r="E254" s="7">
        <v>1.4</v>
      </c>
      <c r="F254" s="7">
        <v>1.4</v>
      </c>
      <c r="G254" s="7">
        <f t="shared" si="12"/>
        <v>1</v>
      </c>
      <c r="H254" s="7">
        <f t="shared" si="13"/>
        <v>1.4</v>
      </c>
      <c r="I254" s="7">
        <f t="shared" si="14"/>
        <v>0</v>
      </c>
      <c r="J254" s="7">
        <f t="shared" si="15"/>
        <v>2.4</v>
      </c>
      <c r="K254" s="7">
        <v>1</v>
      </c>
      <c r="L254" s="29">
        <v>15.79</v>
      </c>
      <c r="M254" s="7">
        <v>224</v>
      </c>
      <c r="N254" s="32">
        <v>19</v>
      </c>
      <c r="O254" s="7">
        <v>43480</v>
      </c>
      <c r="P254" s="7">
        <v>35700</v>
      </c>
      <c r="Q254" s="35">
        <v>28.03</v>
      </c>
      <c r="R254" s="7">
        <v>8.5</v>
      </c>
    </row>
    <row r="255" spans="1:18" s="7" customFormat="1" x14ac:dyDescent="0.2">
      <c r="A255" s="23" t="s">
        <v>102</v>
      </c>
      <c r="B255" s="7">
        <v>2</v>
      </c>
      <c r="D255" s="7" t="s">
        <v>14</v>
      </c>
      <c r="E255" s="7">
        <v>1.4</v>
      </c>
      <c r="F255" s="7">
        <v>1.4</v>
      </c>
      <c r="G255" s="7">
        <f t="shared" si="12"/>
        <v>1</v>
      </c>
      <c r="H255" s="7">
        <f t="shared" si="13"/>
        <v>1.4</v>
      </c>
      <c r="I255" s="7">
        <f t="shared" si="14"/>
        <v>0</v>
      </c>
      <c r="J255" s="7">
        <f t="shared" si="15"/>
        <v>2.4</v>
      </c>
      <c r="K255" s="7">
        <v>0.7</v>
      </c>
      <c r="L255" s="29">
        <v>13</v>
      </c>
      <c r="M255" s="7">
        <v>182.6</v>
      </c>
      <c r="N255" s="32">
        <v>16.420000000000002</v>
      </c>
      <c r="O255" s="7">
        <v>40900</v>
      </c>
      <c r="P255" s="7">
        <v>32000</v>
      </c>
      <c r="Q255" s="35">
        <v>26.57</v>
      </c>
      <c r="R255" s="7">
        <v>8.3000000000000007</v>
      </c>
    </row>
    <row r="256" spans="1:18" s="7" customFormat="1" x14ac:dyDescent="0.2">
      <c r="A256" s="23" t="s">
        <v>102</v>
      </c>
      <c r="B256" s="7">
        <v>2</v>
      </c>
      <c r="D256" s="7" t="s">
        <v>14</v>
      </c>
      <c r="E256" s="7">
        <v>1.4</v>
      </c>
      <c r="F256" s="7">
        <v>1.4</v>
      </c>
      <c r="G256" s="7">
        <f t="shared" si="12"/>
        <v>1</v>
      </c>
      <c r="H256" s="7">
        <f t="shared" si="13"/>
        <v>1.4</v>
      </c>
      <c r="I256" s="7">
        <f t="shared" si="14"/>
        <v>0</v>
      </c>
      <c r="J256" s="7">
        <f t="shared" si="15"/>
        <v>2.4</v>
      </c>
      <c r="K256" s="7">
        <v>0.4</v>
      </c>
      <c r="L256" s="29">
        <v>16.57</v>
      </c>
      <c r="M256" s="7">
        <v>129.69999999999999</v>
      </c>
      <c r="N256" s="32">
        <v>11.96</v>
      </c>
      <c r="O256" s="7">
        <v>19400</v>
      </c>
      <c r="P256" s="7">
        <v>16400</v>
      </c>
      <c r="Q256" s="35">
        <v>10.9</v>
      </c>
      <c r="R256" s="7">
        <v>8.1300000000000008</v>
      </c>
    </row>
    <row r="257" spans="1:18" s="7" customFormat="1" x14ac:dyDescent="0.2">
      <c r="A257" s="23" t="s">
        <v>102</v>
      </c>
      <c r="B257" s="7">
        <v>2</v>
      </c>
      <c r="D257" s="7" t="s">
        <v>14</v>
      </c>
      <c r="E257" s="7">
        <v>1.4</v>
      </c>
      <c r="F257" s="7">
        <v>1.4</v>
      </c>
      <c r="G257" s="7">
        <f t="shared" si="12"/>
        <v>1</v>
      </c>
      <c r="H257" s="7">
        <f t="shared" si="13"/>
        <v>1.4</v>
      </c>
      <c r="I257" s="7">
        <f t="shared" si="14"/>
        <v>0</v>
      </c>
      <c r="J257" s="7">
        <f t="shared" si="15"/>
        <v>2.4</v>
      </c>
      <c r="K257" s="7">
        <v>0</v>
      </c>
      <c r="L257" s="29">
        <v>20</v>
      </c>
      <c r="M257" s="7">
        <v>119.9</v>
      </c>
      <c r="N257" s="32">
        <v>10.47</v>
      </c>
      <c r="O257" s="7">
        <v>11400</v>
      </c>
      <c r="P257" s="7">
        <v>10300</v>
      </c>
      <c r="Q257" s="35">
        <v>6.44</v>
      </c>
      <c r="R257" s="7">
        <v>8.0500000000000007</v>
      </c>
    </row>
    <row r="258" spans="1:18" s="7" customFormat="1" x14ac:dyDescent="0.2">
      <c r="A258" s="23" t="s">
        <v>102</v>
      </c>
      <c r="B258" s="7">
        <v>3</v>
      </c>
      <c r="C258" s="8">
        <v>0.69444444444444453</v>
      </c>
      <c r="D258" s="7" t="s">
        <v>14</v>
      </c>
      <c r="E258" s="7">
        <v>1</v>
      </c>
      <c r="F258" s="7">
        <v>1</v>
      </c>
      <c r="G258" s="7">
        <f t="shared" ref="G258:G321" si="16">F258/E258</f>
        <v>1</v>
      </c>
      <c r="H258" s="7">
        <f t="shared" ref="H258:H321" si="17">F258*(F258/E258)</f>
        <v>1</v>
      </c>
      <c r="I258" s="7">
        <f t="shared" ref="I258:I321" si="18">E258-F258</f>
        <v>0</v>
      </c>
      <c r="J258" s="7">
        <f t="shared" ref="J258:J321" si="19">(F258/E258)+F258</f>
        <v>2</v>
      </c>
      <c r="K258" s="7">
        <v>1</v>
      </c>
      <c r="L258" s="29">
        <v>17.62</v>
      </c>
      <c r="M258" s="7">
        <v>258</v>
      </c>
      <c r="N258" s="32">
        <v>20.6</v>
      </c>
      <c r="O258" s="7">
        <v>43400</v>
      </c>
      <c r="P258" s="7">
        <v>37500</v>
      </c>
      <c r="Q258" s="35">
        <v>28.16</v>
      </c>
      <c r="R258" s="7">
        <v>8.5399999999999991</v>
      </c>
    </row>
    <row r="259" spans="1:18" s="7" customFormat="1" ht="15" customHeight="1" x14ac:dyDescent="0.2">
      <c r="A259" s="21" t="s">
        <v>102</v>
      </c>
      <c r="B259" s="7">
        <v>3</v>
      </c>
      <c r="D259" s="7" t="s">
        <v>14</v>
      </c>
      <c r="E259" s="7">
        <v>1</v>
      </c>
      <c r="F259" s="7">
        <v>1</v>
      </c>
      <c r="G259" s="7">
        <f t="shared" si="16"/>
        <v>1</v>
      </c>
      <c r="H259" s="7">
        <f t="shared" si="17"/>
        <v>1</v>
      </c>
      <c r="I259" s="7">
        <f t="shared" si="18"/>
        <v>0</v>
      </c>
      <c r="J259" s="7">
        <f t="shared" si="19"/>
        <v>2</v>
      </c>
      <c r="K259" s="7">
        <v>0.8</v>
      </c>
      <c r="L259" s="29">
        <v>17.100000000000001</v>
      </c>
      <c r="M259" s="7">
        <v>253</v>
      </c>
      <c r="N259" s="32">
        <v>20.68</v>
      </c>
      <c r="O259" s="7">
        <v>42900</v>
      </c>
      <c r="P259" s="7">
        <v>36500</v>
      </c>
      <c r="Q259" s="35">
        <v>27.67</v>
      </c>
      <c r="R259" s="7">
        <v>8.5500000000000007</v>
      </c>
    </row>
    <row r="260" spans="1:18" s="7" customFormat="1" x14ac:dyDescent="0.2">
      <c r="A260" s="21" t="s">
        <v>102</v>
      </c>
      <c r="B260" s="7">
        <v>3</v>
      </c>
      <c r="D260" s="7" t="s">
        <v>14</v>
      </c>
      <c r="E260" s="7">
        <v>1</v>
      </c>
      <c r="F260" s="7">
        <v>1</v>
      </c>
      <c r="G260" s="7">
        <f t="shared" si="16"/>
        <v>1</v>
      </c>
      <c r="H260" s="7">
        <f t="shared" si="17"/>
        <v>1</v>
      </c>
      <c r="I260" s="7">
        <f t="shared" si="18"/>
        <v>0</v>
      </c>
      <c r="J260" s="7">
        <f t="shared" si="19"/>
        <v>2</v>
      </c>
      <c r="K260" s="7">
        <v>0.6</v>
      </c>
      <c r="L260" s="29">
        <v>16.32</v>
      </c>
      <c r="M260" s="7">
        <v>168.9</v>
      </c>
      <c r="N260" s="32">
        <v>14.55</v>
      </c>
      <c r="O260" s="7">
        <v>36700</v>
      </c>
      <c r="P260" s="7">
        <v>30400</v>
      </c>
      <c r="Q260" s="35">
        <v>23.66</v>
      </c>
      <c r="R260" s="7">
        <v>8.49</v>
      </c>
    </row>
    <row r="261" spans="1:18" s="7" customFormat="1" x14ac:dyDescent="0.2">
      <c r="A261" s="21" t="s">
        <v>102</v>
      </c>
      <c r="B261" s="7">
        <v>3</v>
      </c>
      <c r="D261" s="7" t="s">
        <v>14</v>
      </c>
      <c r="E261" s="7">
        <v>1</v>
      </c>
      <c r="F261" s="7">
        <v>1</v>
      </c>
      <c r="G261" s="7">
        <f t="shared" si="16"/>
        <v>1</v>
      </c>
      <c r="H261" s="7">
        <f t="shared" si="17"/>
        <v>1</v>
      </c>
      <c r="I261" s="7">
        <f t="shared" si="18"/>
        <v>0</v>
      </c>
      <c r="J261" s="7">
        <f t="shared" si="19"/>
        <v>2</v>
      </c>
      <c r="K261" s="7">
        <v>0.3</v>
      </c>
      <c r="L261" s="29">
        <v>19.2</v>
      </c>
      <c r="M261" s="7">
        <v>133.9</v>
      </c>
      <c r="N261" s="32">
        <v>11.82</v>
      </c>
      <c r="O261" s="7">
        <v>13450</v>
      </c>
      <c r="P261" s="7">
        <v>11950</v>
      </c>
      <c r="Q261" s="35">
        <v>7.73</v>
      </c>
      <c r="R261" s="7">
        <v>8.19</v>
      </c>
    </row>
    <row r="262" spans="1:18" s="7" customFormat="1" x14ac:dyDescent="0.2">
      <c r="A262" s="21" t="s">
        <v>102</v>
      </c>
      <c r="B262" s="7">
        <v>3</v>
      </c>
      <c r="D262" s="7" t="s">
        <v>14</v>
      </c>
      <c r="E262" s="7">
        <v>1</v>
      </c>
      <c r="F262" s="7">
        <v>1</v>
      </c>
      <c r="G262" s="7">
        <f t="shared" si="16"/>
        <v>1</v>
      </c>
      <c r="H262" s="7">
        <f t="shared" si="17"/>
        <v>1</v>
      </c>
      <c r="I262" s="7">
        <f t="shared" si="18"/>
        <v>0</v>
      </c>
      <c r="J262" s="7">
        <f t="shared" si="19"/>
        <v>2</v>
      </c>
      <c r="K262" s="7">
        <v>0</v>
      </c>
      <c r="L262" s="29">
        <v>21.39</v>
      </c>
      <c r="M262" s="7">
        <v>127.7</v>
      </c>
      <c r="N262" s="32">
        <v>10.88</v>
      </c>
      <c r="O262" s="7">
        <v>11400</v>
      </c>
      <c r="P262" s="7">
        <v>10600</v>
      </c>
      <c r="Q262" s="35">
        <v>6.5</v>
      </c>
      <c r="R262" s="7">
        <v>8.1300000000000008</v>
      </c>
    </row>
    <row r="263" spans="1:18" s="7" customFormat="1" x14ac:dyDescent="0.2">
      <c r="A263" s="21" t="s">
        <v>116</v>
      </c>
      <c r="B263" s="7">
        <v>1</v>
      </c>
      <c r="C263" s="8">
        <v>0.63541666666666663</v>
      </c>
      <c r="D263" s="7" t="s">
        <v>14</v>
      </c>
      <c r="E263" s="7">
        <v>1.5</v>
      </c>
      <c r="F263" s="7">
        <v>1.5</v>
      </c>
      <c r="G263" s="7">
        <f t="shared" si="16"/>
        <v>1</v>
      </c>
      <c r="H263" s="7">
        <f t="shared" si="17"/>
        <v>1.5</v>
      </c>
      <c r="I263" s="7">
        <f t="shared" si="18"/>
        <v>0</v>
      </c>
      <c r="J263" s="7">
        <f t="shared" si="19"/>
        <v>2.5</v>
      </c>
      <c r="K263" s="7">
        <v>1.5</v>
      </c>
      <c r="L263" s="29">
        <v>14.4</v>
      </c>
      <c r="M263" s="7">
        <v>102.9</v>
      </c>
      <c r="N263" s="32">
        <v>10.52</v>
      </c>
      <c r="O263" s="7">
        <v>69</v>
      </c>
      <c r="P263" s="7">
        <v>55</v>
      </c>
      <c r="Q263" s="35">
        <v>0.03</v>
      </c>
      <c r="R263" s="7">
        <v>7.8</v>
      </c>
    </row>
    <row r="264" spans="1:18" s="7" customFormat="1" x14ac:dyDescent="0.2">
      <c r="A264" s="21" t="s">
        <v>116</v>
      </c>
      <c r="B264" s="7">
        <v>1</v>
      </c>
      <c r="C264" s="8">
        <v>0.63541666666666663</v>
      </c>
      <c r="D264" s="7" t="s">
        <v>14</v>
      </c>
      <c r="E264" s="7">
        <v>1.5</v>
      </c>
      <c r="F264" s="7">
        <v>1.5</v>
      </c>
      <c r="G264" s="7">
        <f t="shared" si="16"/>
        <v>1</v>
      </c>
      <c r="H264" s="7">
        <f t="shared" si="17"/>
        <v>1.5</v>
      </c>
      <c r="I264" s="7">
        <f t="shared" si="18"/>
        <v>0</v>
      </c>
      <c r="J264" s="7">
        <f t="shared" si="19"/>
        <v>2.5</v>
      </c>
      <c r="K264" s="7">
        <v>1.2</v>
      </c>
      <c r="L264" s="29">
        <v>14.4</v>
      </c>
      <c r="M264" s="7">
        <v>103.2</v>
      </c>
      <c r="N264" s="32">
        <v>10.54</v>
      </c>
      <c r="O264" s="7">
        <v>71</v>
      </c>
      <c r="P264" s="7">
        <v>57</v>
      </c>
      <c r="Q264" s="35">
        <v>0.03</v>
      </c>
      <c r="R264" s="7">
        <v>7.76</v>
      </c>
    </row>
    <row r="265" spans="1:18" s="7" customFormat="1" x14ac:dyDescent="0.2">
      <c r="A265" s="12" t="s">
        <v>116</v>
      </c>
      <c r="B265" s="7">
        <v>1</v>
      </c>
      <c r="C265" s="8">
        <v>0.63541666666666663</v>
      </c>
      <c r="D265" s="7" t="s">
        <v>14</v>
      </c>
      <c r="E265" s="7">
        <v>1.5</v>
      </c>
      <c r="F265" s="7">
        <v>1.5</v>
      </c>
      <c r="G265" s="7">
        <f t="shared" si="16"/>
        <v>1</v>
      </c>
      <c r="H265" s="7">
        <f t="shared" si="17"/>
        <v>1.5</v>
      </c>
      <c r="I265" s="7">
        <f t="shared" si="18"/>
        <v>0</v>
      </c>
      <c r="J265" s="7">
        <f t="shared" si="19"/>
        <v>2.5</v>
      </c>
      <c r="K265" s="7">
        <v>0.9</v>
      </c>
      <c r="L265" s="29">
        <v>14.38</v>
      </c>
      <c r="M265" s="7">
        <v>103</v>
      </c>
      <c r="N265" s="32">
        <v>10.53</v>
      </c>
      <c r="O265" s="7">
        <v>70</v>
      </c>
      <c r="P265" s="7">
        <v>55</v>
      </c>
      <c r="Q265" s="35">
        <v>0.03</v>
      </c>
      <c r="R265" s="7">
        <v>7.73</v>
      </c>
    </row>
    <row r="266" spans="1:18" s="7" customFormat="1" x14ac:dyDescent="0.2">
      <c r="A266" s="12" t="s">
        <v>116</v>
      </c>
      <c r="B266" s="7">
        <v>1</v>
      </c>
      <c r="C266" s="8">
        <v>0.63541666666666663</v>
      </c>
      <c r="D266" s="7" t="s">
        <v>14</v>
      </c>
      <c r="E266" s="7">
        <v>1.5</v>
      </c>
      <c r="F266" s="7">
        <v>1.5</v>
      </c>
      <c r="G266" s="7">
        <f t="shared" si="16"/>
        <v>1</v>
      </c>
      <c r="H266" s="7">
        <f t="shared" si="17"/>
        <v>1.5</v>
      </c>
      <c r="I266" s="7">
        <f t="shared" si="18"/>
        <v>0</v>
      </c>
      <c r="J266" s="7">
        <f t="shared" si="19"/>
        <v>2.5</v>
      </c>
      <c r="K266" s="7">
        <v>0.6</v>
      </c>
      <c r="L266" s="29">
        <v>14.38</v>
      </c>
      <c r="M266" s="7">
        <v>103</v>
      </c>
      <c r="N266" s="32">
        <v>10.53</v>
      </c>
      <c r="O266" s="7">
        <v>69</v>
      </c>
      <c r="P266" s="7">
        <v>55</v>
      </c>
      <c r="Q266" s="35">
        <v>0.03</v>
      </c>
      <c r="R266" s="7">
        <v>7.71</v>
      </c>
    </row>
    <row r="267" spans="1:18" s="7" customFormat="1" x14ac:dyDescent="0.2">
      <c r="A267" s="12" t="s">
        <v>116</v>
      </c>
      <c r="B267" s="7">
        <v>1</v>
      </c>
      <c r="C267" s="8">
        <v>0.63541666666666663</v>
      </c>
      <c r="D267" s="7" t="s">
        <v>14</v>
      </c>
      <c r="E267" s="7">
        <v>1.5</v>
      </c>
      <c r="F267" s="7">
        <v>1.5</v>
      </c>
      <c r="G267" s="7">
        <f t="shared" si="16"/>
        <v>1</v>
      </c>
      <c r="H267" s="7">
        <f t="shared" si="17"/>
        <v>1.5</v>
      </c>
      <c r="I267" s="7">
        <f t="shared" si="18"/>
        <v>0</v>
      </c>
      <c r="J267" s="7">
        <f t="shared" si="19"/>
        <v>2.5</v>
      </c>
      <c r="K267" s="7">
        <v>0</v>
      </c>
      <c r="L267" s="29">
        <v>14.41</v>
      </c>
      <c r="M267" s="7">
        <v>103.5</v>
      </c>
      <c r="N267" s="32">
        <v>10.55</v>
      </c>
      <c r="O267" s="7">
        <v>71</v>
      </c>
      <c r="P267" s="7">
        <v>57</v>
      </c>
      <c r="Q267" s="35">
        <v>0.03</v>
      </c>
      <c r="R267" s="7">
        <v>7.71</v>
      </c>
    </row>
    <row r="268" spans="1:18" s="7" customFormat="1" x14ac:dyDescent="0.2">
      <c r="A268" s="12" t="s">
        <v>116</v>
      </c>
      <c r="B268" s="7">
        <v>2</v>
      </c>
      <c r="C268" s="8">
        <v>0.64583333333333337</v>
      </c>
      <c r="D268" s="7" t="s">
        <v>14</v>
      </c>
      <c r="E268" s="7">
        <v>1.5</v>
      </c>
      <c r="F268" s="7">
        <v>1.5</v>
      </c>
      <c r="G268" s="7">
        <f t="shared" si="16"/>
        <v>1</v>
      </c>
      <c r="H268" s="7">
        <f t="shared" si="17"/>
        <v>1.5</v>
      </c>
      <c r="I268" s="7">
        <f t="shared" si="18"/>
        <v>0</v>
      </c>
      <c r="J268" s="7">
        <f t="shared" si="19"/>
        <v>2.5</v>
      </c>
      <c r="K268" s="7">
        <v>1.5</v>
      </c>
      <c r="L268" s="29">
        <v>14.73</v>
      </c>
      <c r="M268" s="7">
        <v>102.3</v>
      </c>
      <c r="N268" s="32">
        <v>10.37</v>
      </c>
      <c r="O268" s="7">
        <v>72</v>
      </c>
      <c r="P268" s="7">
        <v>58</v>
      </c>
      <c r="Q268" s="35">
        <v>0.03</v>
      </c>
      <c r="R268" s="7">
        <v>7.66</v>
      </c>
    </row>
    <row r="269" spans="1:18" s="7" customFormat="1" x14ac:dyDescent="0.2">
      <c r="A269" s="12" t="s">
        <v>116</v>
      </c>
      <c r="B269" s="7">
        <v>2</v>
      </c>
      <c r="C269" s="8">
        <v>0.64583333333333337</v>
      </c>
      <c r="D269" s="7" t="s">
        <v>14</v>
      </c>
      <c r="E269" s="7">
        <v>1.5</v>
      </c>
      <c r="F269" s="7">
        <v>1.5</v>
      </c>
      <c r="G269" s="7">
        <f t="shared" si="16"/>
        <v>1</v>
      </c>
      <c r="H269" s="7">
        <f t="shared" si="17"/>
        <v>1.5</v>
      </c>
      <c r="I269" s="7">
        <f t="shared" si="18"/>
        <v>0</v>
      </c>
      <c r="J269" s="7">
        <f t="shared" si="19"/>
        <v>2.5</v>
      </c>
      <c r="K269" s="7">
        <v>0.75</v>
      </c>
      <c r="L269" s="29">
        <v>14.74</v>
      </c>
      <c r="M269" s="7">
        <v>101.3</v>
      </c>
      <c r="N269" s="32">
        <v>10.27</v>
      </c>
      <c r="O269" s="7">
        <v>69</v>
      </c>
      <c r="P269" s="7">
        <v>56</v>
      </c>
      <c r="Q269" s="35">
        <v>0.03</v>
      </c>
      <c r="R269" s="7">
        <v>7.65</v>
      </c>
    </row>
    <row r="270" spans="1:18" s="7" customFormat="1" x14ac:dyDescent="0.2">
      <c r="A270" s="12" t="s">
        <v>116</v>
      </c>
      <c r="B270" s="7">
        <v>2</v>
      </c>
      <c r="C270" s="8">
        <v>0.64583333333333337</v>
      </c>
      <c r="D270" s="7" t="s">
        <v>14</v>
      </c>
      <c r="E270" s="7">
        <v>1.5</v>
      </c>
      <c r="F270" s="7">
        <v>1.5</v>
      </c>
      <c r="G270" s="7">
        <f t="shared" si="16"/>
        <v>1</v>
      </c>
      <c r="H270" s="7">
        <f t="shared" si="17"/>
        <v>1.5</v>
      </c>
      <c r="I270" s="7">
        <f t="shared" si="18"/>
        <v>0</v>
      </c>
      <c r="J270" s="7">
        <f t="shared" si="19"/>
        <v>2.5</v>
      </c>
      <c r="K270" s="7">
        <v>0</v>
      </c>
      <c r="L270" s="29">
        <v>14.75</v>
      </c>
      <c r="M270" s="7">
        <v>101.2</v>
      </c>
      <c r="N270" s="32">
        <v>10.25</v>
      </c>
      <c r="O270" s="7">
        <v>70</v>
      </c>
      <c r="P270" s="7">
        <v>56</v>
      </c>
      <c r="Q270" s="35">
        <v>0.03</v>
      </c>
      <c r="R270" s="7">
        <v>7.63</v>
      </c>
    </row>
    <row r="271" spans="1:18" s="7" customFormat="1" x14ac:dyDescent="0.2">
      <c r="A271" s="12" t="s">
        <v>110</v>
      </c>
      <c r="B271" s="7">
        <v>1</v>
      </c>
      <c r="C271" s="8">
        <v>0.70833333333333337</v>
      </c>
      <c r="D271" s="7" t="s">
        <v>14</v>
      </c>
      <c r="E271" s="7">
        <v>1.5</v>
      </c>
      <c r="F271" s="7">
        <v>1.5</v>
      </c>
      <c r="G271" s="7">
        <f t="shared" si="16"/>
        <v>1</v>
      </c>
      <c r="H271" s="7">
        <f t="shared" si="17"/>
        <v>1.5</v>
      </c>
      <c r="I271" s="7">
        <f t="shared" si="18"/>
        <v>0</v>
      </c>
      <c r="J271" s="7">
        <f t="shared" si="19"/>
        <v>2.5</v>
      </c>
      <c r="K271" s="7" t="s">
        <v>112</v>
      </c>
      <c r="L271" s="29">
        <v>14.36</v>
      </c>
      <c r="M271" s="7">
        <v>94</v>
      </c>
      <c r="N271" s="32">
        <v>9.61</v>
      </c>
      <c r="O271" s="7">
        <v>175</v>
      </c>
      <c r="P271" s="7">
        <v>140</v>
      </c>
      <c r="Q271" s="35">
        <v>0.08</v>
      </c>
      <c r="R271" s="7">
        <v>8.0399999999999991</v>
      </c>
    </row>
    <row r="272" spans="1:18" s="7" customFormat="1" x14ac:dyDescent="0.2">
      <c r="A272" s="12" t="s">
        <v>110</v>
      </c>
      <c r="B272" s="7">
        <v>2</v>
      </c>
      <c r="C272" s="8">
        <v>0.74305555555555547</v>
      </c>
      <c r="D272" s="7" t="s">
        <v>111</v>
      </c>
      <c r="E272" s="7">
        <v>0.7</v>
      </c>
      <c r="F272" s="7">
        <v>0.7</v>
      </c>
      <c r="G272" s="7">
        <f t="shared" si="16"/>
        <v>1</v>
      </c>
      <c r="H272" s="7">
        <f t="shared" si="17"/>
        <v>0.7</v>
      </c>
      <c r="I272" s="7">
        <f t="shared" si="18"/>
        <v>0</v>
      </c>
      <c r="J272" s="7">
        <f t="shared" si="19"/>
        <v>1.7</v>
      </c>
      <c r="K272" s="7">
        <v>0.7</v>
      </c>
      <c r="L272" s="29">
        <v>13.41</v>
      </c>
      <c r="M272" s="7">
        <v>93.2</v>
      </c>
      <c r="N272" s="32">
        <v>9.7100000000000009</v>
      </c>
      <c r="O272" s="7">
        <v>177</v>
      </c>
      <c r="P272" s="7">
        <v>138</v>
      </c>
      <c r="Q272" s="35">
        <v>0.08</v>
      </c>
      <c r="R272" s="7">
        <v>8.16</v>
      </c>
    </row>
    <row r="273" spans="1:19" s="7" customFormat="1" x14ac:dyDescent="0.2">
      <c r="A273" s="21" t="s">
        <v>110</v>
      </c>
      <c r="B273" s="7">
        <v>2</v>
      </c>
      <c r="D273" s="7" t="s">
        <v>111</v>
      </c>
      <c r="E273" s="7">
        <v>0.7</v>
      </c>
      <c r="F273" s="7">
        <v>0.7</v>
      </c>
      <c r="G273" s="7">
        <f t="shared" si="16"/>
        <v>1</v>
      </c>
      <c r="H273" s="7">
        <f t="shared" si="17"/>
        <v>0.7</v>
      </c>
      <c r="I273" s="7">
        <f t="shared" si="18"/>
        <v>0</v>
      </c>
      <c r="J273" s="7">
        <f t="shared" si="19"/>
        <v>1.7</v>
      </c>
      <c r="K273" s="7">
        <v>0.35</v>
      </c>
      <c r="L273" s="29">
        <v>13.42</v>
      </c>
      <c r="M273" s="7">
        <v>93.8</v>
      </c>
      <c r="N273" s="32">
        <v>9.8000000000000007</v>
      </c>
      <c r="O273" s="7">
        <v>175</v>
      </c>
      <c r="P273" s="7">
        <v>136</v>
      </c>
      <c r="Q273" s="35">
        <v>0.08</v>
      </c>
      <c r="R273" s="7">
        <v>8.1199999999999992</v>
      </c>
    </row>
    <row r="274" spans="1:19" s="7" customFormat="1" ht="15" customHeight="1" x14ac:dyDescent="0.2">
      <c r="A274" s="21" t="s">
        <v>110</v>
      </c>
      <c r="B274" s="7">
        <v>2</v>
      </c>
      <c r="D274" s="7" t="s">
        <v>111</v>
      </c>
      <c r="E274" s="7">
        <v>0.7</v>
      </c>
      <c r="F274" s="7">
        <v>0.7</v>
      </c>
      <c r="G274" s="7">
        <f t="shared" si="16"/>
        <v>1</v>
      </c>
      <c r="H274" s="7">
        <f t="shared" si="17"/>
        <v>0.7</v>
      </c>
      <c r="I274" s="7">
        <f t="shared" si="18"/>
        <v>0</v>
      </c>
      <c r="J274" s="7">
        <f t="shared" si="19"/>
        <v>1.7</v>
      </c>
      <c r="K274" s="7">
        <v>0</v>
      </c>
      <c r="L274" s="29">
        <v>13.43</v>
      </c>
      <c r="M274" s="7">
        <v>94.8</v>
      </c>
      <c r="N274" s="32">
        <v>9.9</v>
      </c>
      <c r="O274" s="7">
        <v>175</v>
      </c>
      <c r="P274" s="7">
        <v>136</v>
      </c>
      <c r="Q274" s="35">
        <v>0.08</v>
      </c>
      <c r="R274" s="7">
        <v>8.1</v>
      </c>
    </row>
    <row r="275" spans="1:19" s="7" customFormat="1" x14ac:dyDescent="0.2">
      <c r="A275" s="21" t="s">
        <v>110</v>
      </c>
      <c r="B275" s="7">
        <v>3</v>
      </c>
      <c r="C275" s="8">
        <v>0.73611111111111116</v>
      </c>
      <c r="D275" s="7" t="s">
        <v>111</v>
      </c>
      <c r="E275" s="7">
        <v>0.2</v>
      </c>
      <c r="F275" s="7">
        <v>0.2</v>
      </c>
      <c r="G275" s="7">
        <f t="shared" si="16"/>
        <v>1</v>
      </c>
      <c r="H275" s="7">
        <f t="shared" si="17"/>
        <v>0.2</v>
      </c>
      <c r="I275" s="7">
        <f t="shared" si="18"/>
        <v>0</v>
      </c>
      <c r="J275" s="7">
        <f t="shared" si="19"/>
        <v>1.2</v>
      </c>
      <c r="K275" s="7">
        <v>0.2</v>
      </c>
      <c r="L275" s="29">
        <v>13.5</v>
      </c>
      <c r="M275" s="7">
        <v>100.1</v>
      </c>
      <c r="N275" s="32">
        <v>10.4</v>
      </c>
      <c r="O275" s="7">
        <v>176</v>
      </c>
      <c r="P275" s="7">
        <v>138</v>
      </c>
      <c r="Q275" s="35">
        <v>0.08</v>
      </c>
      <c r="R275" s="7">
        <v>8.4600000000000009</v>
      </c>
    </row>
    <row r="276" spans="1:19" s="7" customFormat="1" x14ac:dyDescent="0.2">
      <c r="A276" s="21" t="s">
        <v>110</v>
      </c>
      <c r="B276" s="7">
        <v>3</v>
      </c>
      <c r="D276" s="7" t="s">
        <v>111</v>
      </c>
      <c r="E276" s="7">
        <v>0.2</v>
      </c>
      <c r="F276" s="7">
        <v>0.2</v>
      </c>
      <c r="G276" s="7">
        <f t="shared" si="16"/>
        <v>1</v>
      </c>
      <c r="H276" s="7">
        <f t="shared" si="17"/>
        <v>0.2</v>
      </c>
      <c r="I276" s="7">
        <f t="shared" si="18"/>
        <v>0</v>
      </c>
      <c r="J276" s="7">
        <f t="shared" si="19"/>
        <v>1.2</v>
      </c>
      <c r="K276" s="7">
        <v>0</v>
      </c>
      <c r="L276" s="29">
        <v>13.44</v>
      </c>
      <c r="M276" s="7">
        <v>97.4</v>
      </c>
      <c r="N276" s="32">
        <v>10.07</v>
      </c>
      <c r="O276" s="7">
        <v>174</v>
      </c>
      <c r="P276" s="7">
        <v>136</v>
      </c>
      <c r="Q276" s="35">
        <v>0.08</v>
      </c>
      <c r="R276" s="7">
        <v>8.33</v>
      </c>
    </row>
    <row r="277" spans="1:19" s="7" customFormat="1" x14ac:dyDescent="0.2">
      <c r="A277" s="23" t="s">
        <v>110</v>
      </c>
      <c r="B277" s="7">
        <v>4</v>
      </c>
      <c r="C277" s="8">
        <v>0.76250000000000007</v>
      </c>
      <c r="D277" s="7" t="s">
        <v>14</v>
      </c>
      <c r="E277" s="7">
        <v>0.4</v>
      </c>
      <c r="F277" s="7">
        <v>0.4</v>
      </c>
      <c r="G277" s="7">
        <f t="shared" si="16"/>
        <v>1</v>
      </c>
      <c r="H277" s="7">
        <f t="shared" si="17"/>
        <v>0.4</v>
      </c>
      <c r="I277" s="7">
        <f t="shared" si="18"/>
        <v>0</v>
      </c>
      <c r="J277" s="7">
        <f t="shared" si="19"/>
        <v>1.4</v>
      </c>
      <c r="K277" s="7">
        <v>0.4</v>
      </c>
      <c r="L277" s="29">
        <v>13.35</v>
      </c>
      <c r="M277" s="7">
        <v>81</v>
      </c>
      <c r="N277" s="32">
        <v>8.48</v>
      </c>
      <c r="O277" s="7">
        <v>179</v>
      </c>
      <c r="P277" s="7">
        <v>139</v>
      </c>
      <c r="Q277" s="35">
        <v>0.08</v>
      </c>
      <c r="R277" s="7">
        <v>7.79</v>
      </c>
    </row>
    <row r="278" spans="1:19" s="7" customFormat="1" x14ac:dyDescent="0.2">
      <c r="A278" s="23" t="s">
        <v>110</v>
      </c>
      <c r="B278" s="7">
        <v>4</v>
      </c>
      <c r="D278" s="7" t="s">
        <v>14</v>
      </c>
      <c r="E278" s="7">
        <v>0.4</v>
      </c>
      <c r="F278" s="7">
        <v>0.4</v>
      </c>
      <c r="G278" s="7">
        <f t="shared" si="16"/>
        <v>1</v>
      </c>
      <c r="H278" s="7">
        <f t="shared" si="17"/>
        <v>0.4</v>
      </c>
      <c r="I278" s="7">
        <f t="shared" si="18"/>
        <v>0</v>
      </c>
      <c r="J278" s="7">
        <f t="shared" si="19"/>
        <v>1.4</v>
      </c>
      <c r="K278" s="7">
        <v>0.2</v>
      </c>
      <c r="L278" s="29">
        <v>13.36</v>
      </c>
      <c r="M278" s="7">
        <v>83.3</v>
      </c>
      <c r="N278" s="32">
        <v>8.7100000000000009</v>
      </c>
      <c r="O278" s="7">
        <v>178</v>
      </c>
      <c r="P278" s="7">
        <v>139</v>
      </c>
      <c r="Q278" s="35">
        <v>0.08</v>
      </c>
      <c r="R278" s="7">
        <v>7.65</v>
      </c>
    </row>
    <row r="279" spans="1:19" s="7" customFormat="1" x14ac:dyDescent="0.2">
      <c r="A279" s="23" t="s">
        <v>110</v>
      </c>
      <c r="B279" s="7">
        <v>4</v>
      </c>
      <c r="D279" s="7" t="s">
        <v>14</v>
      </c>
      <c r="E279" s="7">
        <v>0.4</v>
      </c>
      <c r="F279" s="7">
        <v>0.4</v>
      </c>
      <c r="G279" s="7">
        <f t="shared" si="16"/>
        <v>1</v>
      </c>
      <c r="H279" s="7">
        <f t="shared" si="17"/>
        <v>0.4</v>
      </c>
      <c r="I279" s="7">
        <f t="shared" si="18"/>
        <v>0</v>
      </c>
      <c r="J279" s="7">
        <f t="shared" si="19"/>
        <v>1.4</v>
      </c>
      <c r="K279" s="7">
        <v>0</v>
      </c>
      <c r="L279" s="29">
        <v>13.36</v>
      </c>
      <c r="M279" s="7">
        <v>84.5</v>
      </c>
      <c r="N279" s="32">
        <v>8.84</v>
      </c>
      <c r="O279" s="7">
        <v>176</v>
      </c>
      <c r="P279" s="7">
        <v>137</v>
      </c>
      <c r="Q279" s="35">
        <v>0.08</v>
      </c>
      <c r="R279" s="7">
        <v>7.62</v>
      </c>
    </row>
    <row r="280" spans="1:19" s="7" customFormat="1" x14ac:dyDescent="0.2">
      <c r="A280" s="22" t="s">
        <v>98</v>
      </c>
      <c r="B280" s="25">
        <v>1</v>
      </c>
      <c r="C280" s="9">
        <v>0.60416666666666663</v>
      </c>
      <c r="D280" s="25" t="s">
        <v>14</v>
      </c>
      <c r="E280" s="25">
        <v>4</v>
      </c>
      <c r="F280" s="25">
        <v>2.4500000000000002</v>
      </c>
      <c r="G280" s="25">
        <f t="shared" si="16"/>
        <v>0.61250000000000004</v>
      </c>
      <c r="H280" s="25">
        <f t="shared" si="17"/>
        <v>1.5006250000000003</v>
      </c>
      <c r="I280" s="25">
        <f t="shared" si="18"/>
        <v>1.5499999999999998</v>
      </c>
      <c r="J280" s="7">
        <f t="shared" si="19"/>
        <v>3.0625</v>
      </c>
      <c r="K280" s="25" t="s">
        <v>97</v>
      </c>
      <c r="L280" s="29">
        <v>12.71</v>
      </c>
      <c r="M280" s="25">
        <v>130.19999999999999</v>
      </c>
      <c r="N280" s="32">
        <v>11</v>
      </c>
      <c r="O280" s="25">
        <v>40500</v>
      </c>
      <c r="P280" s="25">
        <v>31000</v>
      </c>
      <c r="Q280" s="35">
        <v>25.84</v>
      </c>
      <c r="R280" s="25">
        <v>8.1999999999999993</v>
      </c>
      <c r="S280" s="25"/>
    </row>
    <row r="281" spans="1:19" s="7" customFormat="1" x14ac:dyDescent="0.2">
      <c r="A281" s="22" t="s">
        <v>98</v>
      </c>
      <c r="B281" s="25">
        <v>1</v>
      </c>
      <c r="C281" s="25"/>
      <c r="D281" s="25" t="s">
        <v>14</v>
      </c>
      <c r="E281" s="25">
        <v>4</v>
      </c>
      <c r="F281" s="25">
        <v>2.4500000000000002</v>
      </c>
      <c r="G281" s="25">
        <f t="shared" si="16"/>
        <v>0.61250000000000004</v>
      </c>
      <c r="H281" s="25">
        <f t="shared" si="17"/>
        <v>1.5006250000000003</v>
      </c>
      <c r="I281" s="25">
        <f t="shared" si="18"/>
        <v>1.5499999999999998</v>
      </c>
      <c r="J281" s="7">
        <f t="shared" si="19"/>
        <v>3.0625</v>
      </c>
      <c r="K281" s="25">
        <v>4</v>
      </c>
      <c r="L281" s="29">
        <v>13</v>
      </c>
      <c r="M281" s="25">
        <v>120</v>
      </c>
      <c r="N281" s="32">
        <v>10.9</v>
      </c>
      <c r="O281" s="25">
        <v>39400</v>
      </c>
      <c r="P281" s="25">
        <v>30360</v>
      </c>
      <c r="Q281" s="35">
        <v>25.1</v>
      </c>
      <c r="R281" s="25">
        <v>8.1300000000000008</v>
      </c>
      <c r="S281" s="25"/>
    </row>
    <row r="282" spans="1:19" s="25" customFormat="1" x14ac:dyDescent="0.2">
      <c r="A282" s="22" t="s">
        <v>98</v>
      </c>
      <c r="B282" s="25">
        <v>1</v>
      </c>
      <c r="D282" s="25" t="s">
        <v>14</v>
      </c>
      <c r="E282" s="25">
        <v>4</v>
      </c>
      <c r="F282" s="25">
        <v>2.4500000000000002</v>
      </c>
      <c r="G282" s="25">
        <f t="shared" si="16"/>
        <v>0.61250000000000004</v>
      </c>
      <c r="H282" s="25">
        <f t="shared" si="17"/>
        <v>1.5006250000000003</v>
      </c>
      <c r="I282" s="25">
        <f t="shared" si="18"/>
        <v>1.5499999999999998</v>
      </c>
      <c r="J282" s="7">
        <f t="shared" si="19"/>
        <v>3.0625</v>
      </c>
      <c r="K282" s="25">
        <v>3</v>
      </c>
      <c r="L282" s="29">
        <v>13.81</v>
      </c>
      <c r="M282" s="25">
        <v>123.8</v>
      </c>
      <c r="N282" s="32">
        <v>11.08</v>
      </c>
      <c r="O282" s="25">
        <v>37500</v>
      </c>
      <c r="P282" s="25">
        <v>29500</v>
      </c>
      <c r="Q282" s="35">
        <v>23.87</v>
      </c>
      <c r="R282" s="25">
        <v>8.16</v>
      </c>
    </row>
    <row r="283" spans="1:19" s="25" customFormat="1" x14ac:dyDescent="0.2">
      <c r="A283" s="22" t="s">
        <v>98</v>
      </c>
      <c r="B283" s="25">
        <v>1</v>
      </c>
      <c r="D283" s="25" t="s">
        <v>14</v>
      </c>
      <c r="E283" s="25">
        <v>4</v>
      </c>
      <c r="F283" s="25">
        <v>2.4500000000000002</v>
      </c>
      <c r="G283" s="25">
        <f t="shared" si="16"/>
        <v>0.61250000000000004</v>
      </c>
      <c r="H283" s="25">
        <f t="shared" si="17"/>
        <v>1.5006250000000003</v>
      </c>
      <c r="I283" s="25">
        <f t="shared" si="18"/>
        <v>1.5499999999999998</v>
      </c>
      <c r="J283" s="7">
        <f t="shared" si="19"/>
        <v>3.0625</v>
      </c>
      <c r="K283" s="25">
        <v>2</v>
      </c>
      <c r="L283" s="29">
        <v>16.75</v>
      </c>
      <c r="M283" s="25">
        <v>114</v>
      </c>
      <c r="N283" s="32">
        <v>10.76</v>
      </c>
      <c r="O283" s="25">
        <v>19700</v>
      </c>
      <c r="P283" s="25">
        <v>17000</v>
      </c>
      <c r="Q283" s="35">
        <v>12.13</v>
      </c>
      <c r="R283" s="25">
        <v>8.2200000000000006</v>
      </c>
    </row>
    <row r="284" spans="1:19" s="25" customFormat="1" x14ac:dyDescent="0.2">
      <c r="A284" s="22" t="s">
        <v>98</v>
      </c>
      <c r="B284" s="25">
        <v>1</v>
      </c>
      <c r="D284" s="25" t="s">
        <v>14</v>
      </c>
      <c r="E284" s="25">
        <v>4</v>
      </c>
      <c r="F284" s="25">
        <v>2.4500000000000002</v>
      </c>
      <c r="G284" s="25">
        <f t="shared" si="16"/>
        <v>0.61250000000000004</v>
      </c>
      <c r="H284" s="25">
        <f t="shared" si="17"/>
        <v>1.5006250000000003</v>
      </c>
      <c r="I284" s="25">
        <f t="shared" si="18"/>
        <v>1.5499999999999998</v>
      </c>
      <c r="J284" s="7">
        <f t="shared" si="19"/>
        <v>3.0625</v>
      </c>
      <c r="K284" s="25">
        <v>1</v>
      </c>
      <c r="L284" s="29">
        <v>19.05</v>
      </c>
      <c r="M284" s="25">
        <v>101.6</v>
      </c>
      <c r="N284" s="32">
        <v>9.2799999999999994</v>
      </c>
      <c r="O284" s="25">
        <v>4500</v>
      </c>
      <c r="P284" s="25">
        <v>4000</v>
      </c>
      <c r="Q284" s="35">
        <v>2.41</v>
      </c>
      <c r="R284" s="25">
        <v>8.3699999999999992</v>
      </c>
    </row>
    <row r="285" spans="1:19" s="25" customFormat="1" x14ac:dyDescent="0.2">
      <c r="A285" s="22" t="s">
        <v>98</v>
      </c>
      <c r="B285" s="25">
        <v>1</v>
      </c>
      <c r="D285" s="25" t="s">
        <v>14</v>
      </c>
      <c r="E285" s="25">
        <v>4</v>
      </c>
      <c r="F285" s="25">
        <v>2.4500000000000002</v>
      </c>
      <c r="G285" s="25">
        <f t="shared" si="16"/>
        <v>0.61250000000000004</v>
      </c>
      <c r="H285" s="25">
        <f t="shared" si="17"/>
        <v>1.5006250000000003</v>
      </c>
      <c r="I285" s="25">
        <f t="shared" si="18"/>
        <v>1.5499999999999998</v>
      </c>
      <c r="J285" s="7">
        <f t="shared" si="19"/>
        <v>3.0625</v>
      </c>
      <c r="K285" s="25">
        <v>0</v>
      </c>
      <c r="L285" s="29">
        <v>19.11</v>
      </c>
      <c r="M285" s="25">
        <v>101.4</v>
      </c>
      <c r="N285" s="32">
        <v>9.2799999999999994</v>
      </c>
      <c r="O285" s="25">
        <v>4170</v>
      </c>
      <c r="P285" s="25">
        <v>3670</v>
      </c>
      <c r="Q285" s="35">
        <v>2.2400000000000002</v>
      </c>
      <c r="R285" s="25">
        <v>8.35</v>
      </c>
    </row>
    <row r="286" spans="1:19" s="25" customFormat="1" x14ac:dyDescent="0.2">
      <c r="A286" s="22" t="s">
        <v>98</v>
      </c>
      <c r="B286" s="25">
        <v>2</v>
      </c>
      <c r="C286" s="9">
        <v>0.61111111111111105</v>
      </c>
      <c r="D286" s="25" t="s">
        <v>14</v>
      </c>
      <c r="E286" s="25">
        <v>2.5</v>
      </c>
      <c r="F286" s="25">
        <v>2.4500000000000002</v>
      </c>
      <c r="G286" s="25">
        <f t="shared" si="16"/>
        <v>0.98000000000000009</v>
      </c>
      <c r="H286" s="25">
        <f t="shared" si="17"/>
        <v>2.4010000000000002</v>
      </c>
      <c r="I286" s="25">
        <f t="shared" si="18"/>
        <v>4.9999999999999822E-2</v>
      </c>
      <c r="J286" s="7">
        <f t="shared" si="19"/>
        <v>3.43</v>
      </c>
      <c r="K286" s="25">
        <v>2.5</v>
      </c>
      <c r="L286" s="29">
        <v>13.47</v>
      </c>
      <c r="M286" s="25">
        <v>140.4</v>
      </c>
      <c r="N286" s="32">
        <v>12.9</v>
      </c>
      <c r="O286" s="25">
        <v>39300</v>
      </c>
      <c r="P286" s="25">
        <v>30600</v>
      </c>
      <c r="Q286" s="35">
        <v>24.9</v>
      </c>
      <c r="R286" s="25">
        <v>8.2200000000000006</v>
      </c>
    </row>
    <row r="287" spans="1:19" s="25" customFormat="1" x14ac:dyDescent="0.2">
      <c r="A287" s="24" t="s">
        <v>98</v>
      </c>
      <c r="B287" s="25">
        <v>2</v>
      </c>
      <c r="D287" s="25" t="s">
        <v>14</v>
      </c>
      <c r="E287" s="25">
        <v>2.5</v>
      </c>
      <c r="F287" s="25">
        <v>2.4500000000000002</v>
      </c>
      <c r="G287" s="25">
        <f t="shared" si="16"/>
        <v>0.98000000000000009</v>
      </c>
      <c r="H287" s="25">
        <f t="shared" si="17"/>
        <v>2.4010000000000002</v>
      </c>
      <c r="I287" s="25">
        <f t="shared" si="18"/>
        <v>4.9999999999999822E-2</v>
      </c>
      <c r="J287" s="7">
        <f t="shared" si="19"/>
        <v>3.43</v>
      </c>
      <c r="K287" s="25">
        <v>1.9</v>
      </c>
      <c r="L287" s="29">
        <v>13.91</v>
      </c>
      <c r="M287" s="25">
        <v>142.5</v>
      </c>
      <c r="N287" s="32">
        <v>12.75</v>
      </c>
      <c r="O287" s="25">
        <v>39000</v>
      </c>
      <c r="P287" s="25">
        <v>30400</v>
      </c>
      <c r="Q287" s="35">
        <v>24.76</v>
      </c>
      <c r="R287" s="25">
        <v>8.24</v>
      </c>
    </row>
    <row r="288" spans="1:19" s="25" customFormat="1" x14ac:dyDescent="0.2">
      <c r="A288" s="24" t="s">
        <v>98</v>
      </c>
      <c r="B288" s="25">
        <v>2</v>
      </c>
      <c r="D288" s="25" t="s">
        <v>14</v>
      </c>
      <c r="E288" s="25">
        <v>2.5</v>
      </c>
      <c r="F288" s="25">
        <v>2.4500000000000002</v>
      </c>
      <c r="G288" s="25">
        <f t="shared" si="16"/>
        <v>0.98000000000000009</v>
      </c>
      <c r="H288" s="25">
        <f t="shared" si="17"/>
        <v>2.4010000000000002</v>
      </c>
      <c r="I288" s="25">
        <f t="shared" si="18"/>
        <v>4.9999999999999822E-2</v>
      </c>
      <c r="J288" s="7">
        <f t="shared" si="19"/>
        <v>3.43</v>
      </c>
      <c r="K288" s="25">
        <v>1.3</v>
      </c>
      <c r="L288" s="29">
        <v>19.2</v>
      </c>
      <c r="M288" s="25">
        <v>101</v>
      </c>
      <c r="N288" s="32">
        <v>9.17</v>
      </c>
      <c r="O288" s="25">
        <v>3200</v>
      </c>
      <c r="P288" s="25">
        <v>2750</v>
      </c>
      <c r="Q288" s="35">
        <v>1.76</v>
      </c>
      <c r="R288" s="25">
        <v>8.5500000000000007</v>
      </c>
    </row>
    <row r="289" spans="1:19" s="25" customFormat="1" x14ac:dyDescent="0.2">
      <c r="A289" s="24" t="s">
        <v>98</v>
      </c>
      <c r="B289" s="25">
        <v>2</v>
      </c>
      <c r="D289" s="25" t="s">
        <v>14</v>
      </c>
      <c r="E289" s="25">
        <v>2.5</v>
      </c>
      <c r="F289" s="25">
        <v>2.4500000000000002</v>
      </c>
      <c r="G289" s="25">
        <f t="shared" si="16"/>
        <v>0.98000000000000009</v>
      </c>
      <c r="H289" s="25">
        <f t="shared" si="17"/>
        <v>2.4010000000000002</v>
      </c>
      <c r="I289" s="25">
        <f t="shared" si="18"/>
        <v>4.9999999999999822E-2</v>
      </c>
      <c r="J289" s="7">
        <f t="shared" si="19"/>
        <v>3.43</v>
      </c>
      <c r="K289" s="25">
        <v>0.7</v>
      </c>
      <c r="L289" s="29">
        <v>19.39</v>
      </c>
      <c r="M289" s="25">
        <v>99.9</v>
      </c>
      <c r="N289" s="32">
        <v>8.94</v>
      </c>
      <c r="O289" s="25">
        <v>2640</v>
      </c>
      <c r="P289" s="25">
        <v>2350</v>
      </c>
      <c r="Q289" s="35">
        <v>1.37</v>
      </c>
      <c r="R289" s="25">
        <v>8.42</v>
      </c>
    </row>
    <row r="290" spans="1:19" s="25" customFormat="1" x14ac:dyDescent="0.2">
      <c r="A290" s="24" t="s">
        <v>98</v>
      </c>
      <c r="B290" s="25">
        <v>2</v>
      </c>
      <c r="D290" s="25" t="s">
        <v>14</v>
      </c>
      <c r="E290" s="25">
        <v>2.5</v>
      </c>
      <c r="F290" s="25">
        <v>2.4500000000000002</v>
      </c>
      <c r="G290" s="25">
        <f t="shared" si="16"/>
        <v>0.98000000000000009</v>
      </c>
      <c r="H290" s="25">
        <f t="shared" si="17"/>
        <v>2.4010000000000002</v>
      </c>
      <c r="I290" s="25">
        <f t="shared" si="18"/>
        <v>4.9999999999999822E-2</v>
      </c>
      <c r="J290" s="7">
        <f t="shared" si="19"/>
        <v>3.43</v>
      </c>
      <c r="K290" s="25">
        <v>0</v>
      </c>
      <c r="L290" s="29">
        <v>19.39</v>
      </c>
      <c r="M290" s="25">
        <v>99.5</v>
      </c>
      <c r="N290" s="32">
        <v>9.09</v>
      </c>
      <c r="O290" s="25">
        <v>2620</v>
      </c>
      <c r="P290" s="25">
        <v>2340</v>
      </c>
      <c r="Q290" s="35">
        <v>1.37</v>
      </c>
      <c r="R290" s="25">
        <v>8.3800000000000008</v>
      </c>
    </row>
    <row r="291" spans="1:19" s="25" customFormat="1" x14ac:dyDescent="0.2">
      <c r="A291" s="24" t="s">
        <v>98</v>
      </c>
      <c r="B291" s="25">
        <v>3</v>
      </c>
      <c r="C291" s="9">
        <v>0.63888888888888895</v>
      </c>
      <c r="D291" s="25" t="s">
        <v>14</v>
      </c>
      <c r="E291" s="25">
        <v>2.8</v>
      </c>
      <c r="F291" s="25">
        <v>2.4500000000000002</v>
      </c>
      <c r="G291" s="25">
        <f t="shared" si="16"/>
        <v>0.87500000000000011</v>
      </c>
      <c r="H291" s="25">
        <f t="shared" si="17"/>
        <v>2.1437500000000003</v>
      </c>
      <c r="I291" s="25">
        <f t="shared" si="18"/>
        <v>0.34999999999999964</v>
      </c>
      <c r="J291" s="7">
        <f t="shared" si="19"/>
        <v>3.3250000000000002</v>
      </c>
      <c r="K291" s="25">
        <v>2.8</v>
      </c>
      <c r="L291" s="29">
        <v>14.17</v>
      </c>
      <c r="M291" s="25">
        <v>138.69999999999999</v>
      </c>
      <c r="N291" s="32">
        <v>12.4</v>
      </c>
      <c r="O291" s="25">
        <v>38400</v>
      </c>
      <c r="P291" s="25">
        <v>30400</v>
      </c>
      <c r="Q291" s="35">
        <v>24.62</v>
      </c>
      <c r="R291" s="25">
        <v>8.24</v>
      </c>
    </row>
    <row r="292" spans="1:19" s="25" customFormat="1" x14ac:dyDescent="0.2">
      <c r="A292" s="24" t="s">
        <v>98</v>
      </c>
      <c r="B292" s="25">
        <v>3</v>
      </c>
      <c r="D292" s="25" t="s">
        <v>14</v>
      </c>
      <c r="E292" s="25">
        <v>2.8</v>
      </c>
      <c r="F292" s="25">
        <v>2.4500000000000002</v>
      </c>
      <c r="G292" s="25">
        <f t="shared" si="16"/>
        <v>0.87500000000000011</v>
      </c>
      <c r="H292" s="25">
        <f t="shared" si="17"/>
        <v>2.1437500000000003</v>
      </c>
      <c r="I292" s="25">
        <f t="shared" si="18"/>
        <v>0.34999999999999964</v>
      </c>
      <c r="J292" s="7">
        <f t="shared" si="19"/>
        <v>3.3250000000000002</v>
      </c>
      <c r="K292" s="25">
        <v>2.1</v>
      </c>
      <c r="L292" s="29">
        <v>14.74</v>
      </c>
      <c r="M292" s="25">
        <v>154</v>
      </c>
      <c r="N292" s="32">
        <v>18.399999999999999</v>
      </c>
      <c r="O292" s="25">
        <v>37000</v>
      </c>
      <c r="P292" s="25">
        <v>29700</v>
      </c>
      <c r="Q292" s="35">
        <v>22.92</v>
      </c>
      <c r="R292" s="25">
        <v>8.3000000000000007</v>
      </c>
    </row>
    <row r="293" spans="1:19" s="25" customFormat="1" x14ac:dyDescent="0.2">
      <c r="A293" s="24" t="s">
        <v>98</v>
      </c>
      <c r="B293" s="25">
        <v>3</v>
      </c>
      <c r="D293" s="25" t="s">
        <v>14</v>
      </c>
      <c r="E293" s="25">
        <v>2.8</v>
      </c>
      <c r="F293" s="25">
        <v>2.4500000000000002</v>
      </c>
      <c r="G293" s="25">
        <f t="shared" si="16"/>
        <v>0.87500000000000011</v>
      </c>
      <c r="H293" s="25">
        <f t="shared" si="17"/>
        <v>2.1437500000000003</v>
      </c>
      <c r="I293" s="25">
        <f t="shared" si="18"/>
        <v>0.34999999999999964</v>
      </c>
      <c r="J293" s="7">
        <f t="shared" si="19"/>
        <v>3.3250000000000002</v>
      </c>
      <c r="K293" s="25">
        <v>1.4</v>
      </c>
      <c r="L293" s="29">
        <v>18.899999999999999</v>
      </c>
      <c r="M293" s="25">
        <v>106.8</v>
      </c>
      <c r="N293" s="32">
        <v>9.64</v>
      </c>
      <c r="O293" s="25">
        <v>5900</v>
      </c>
      <c r="P293" s="25">
        <v>5250</v>
      </c>
      <c r="Q293" s="35">
        <v>3.55</v>
      </c>
      <c r="R293" s="25">
        <v>8.43</v>
      </c>
    </row>
    <row r="294" spans="1:19" s="25" customFormat="1" x14ac:dyDescent="0.2">
      <c r="A294" s="24" t="s">
        <v>98</v>
      </c>
      <c r="B294" s="25">
        <v>3</v>
      </c>
      <c r="D294" s="25" t="s">
        <v>14</v>
      </c>
      <c r="E294" s="25">
        <v>2.8</v>
      </c>
      <c r="F294" s="25">
        <v>2.4500000000000002</v>
      </c>
      <c r="G294" s="25">
        <f t="shared" si="16"/>
        <v>0.87500000000000011</v>
      </c>
      <c r="H294" s="25">
        <f t="shared" si="17"/>
        <v>2.1437500000000003</v>
      </c>
      <c r="I294" s="25">
        <f t="shared" si="18"/>
        <v>0.34999999999999964</v>
      </c>
      <c r="J294" s="7">
        <f t="shared" si="19"/>
        <v>3.3250000000000002</v>
      </c>
      <c r="K294" s="25">
        <v>0.7</v>
      </c>
      <c r="L294" s="29">
        <v>19.45</v>
      </c>
      <c r="M294" s="25">
        <v>95.7</v>
      </c>
      <c r="N294" s="32">
        <v>8.75</v>
      </c>
      <c r="O294" s="25">
        <v>2100</v>
      </c>
      <c r="P294" s="25">
        <v>1880</v>
      </c>
      <c r="Q294" s="35">
        <v>1.1000000000000001</v>
      </c>
      <c r="R294" s="25">
        <v>8.4700000000000006</v>
      </c>
    </row>
    <row r="295" spans="1:19" s="25" customFormat="1" ht="15" customHeight="1" x14ac:dyDescent="0.2">
      <c r="A295" s="24" t="s">
        <v>98</v>
      </c>
      <c r="B295" s="25">
        <v>3</v>
      </c>
      <c r="D295" s="25" t="s">
        <v>14</v>
      </c>
      <c r="E295" s="25">
        <v>2.8</v>
      </c>
      <c r="F295" s="25">
        <v>2.4500000000000002</v>
      </c>
      <c r="G295" s="25">
        <f t="shared" si="16"/>
        <v>0.87500000000000011</v>
      </c>
      <c r="H295" s="25">
        <f t="shared" si="17"/>
        <v>2.1437500000000003</v>
      </c>
      <c r="I295" s="25">
        <f t="shared" si="18"/>
        <v>0.34999999999999964</v>
      </c>
      <c r="J295" s="7">
        <f t="shared" si="19"/>
        <v>3.3250000000000002</v>
      </c>
      <c r="K295" s="25">
        <v>0</v>
      </c>
      <c r="L295" s="29">
        <v>19.46</v>
      </c>
      <c r="M295" s="25">
        <v>96.5</v>
      </c>
      <c r="N295" s="32">
        <v>8.8000000000000007</v>
      </c>
      <c r="O295" s="25">
        <v>2080</v>
      </c>
      <c r="P295" s="25">
        <v>1860</v>
      </c>
      <c r="Q295" s="35">
        <v>1.07</v>
      </c>
      <c r="R295" s="25">
        <v>8.3000000000000007</v>
      </c>
    </row>
    <row r="296" spans="1:19" s="25" customFormat="1" x14ac:dyDescent="0.2">
      <c r="A296" s="21" t="s">
        <v>95</v>
      </c>
      <c r="B296" s="7">
        <v>1</v>
      </c>
      <c r="C296" s="8">
        <v>0.4201388888888889</v>
      </c>
      <c r="D296" s="7" t="s">
        <v>14</v>
      </c>
      <c r="E296" s="7">
        <v>0.93</v>
      </c>
      <c r="F296" s="7">
        <v>0.93</v>
      </c>
      <c r="G296" s="7">
        <f t="shared" si="16"/>
        <v>1</v>
      </c>
      <c r="H296" s="7">
        <f t="shared" si="17"/>
        <v>0.93</v>
      </c>
      <c r="I296" s="7">
        <f t="shared" si="18"/>
        <v>0</v>
      </c>
      <c r="J296" s="7">
        <f t="shared" si="19"/>
        <v>1.9300000000000002</v>
      </c>
      <c r="K296" s="7">
        <v>0.93</v>
      </c>
      <c r="L296" s="29">
        <v>14.13</v>
      </c>
      <c r="M296" s="7">
        <v>56.9</v>
      </c>
      <c r="N296" s="32">
        <v>4.84</v>
      </c>
      <c r="O296" s="7">
        <v>44200</v>
      </c>
      <c r="P296" s="7">
        <v>35060</v>
      </c>
      <c r="Q296" s="35">
        <v>28.55</v>
      </c>
      <c r="R296" s="7">
        <v>7.79</v>
      </c>
      <c r="S296" s="7"/>
    </row>
    <row r="297" spans="1:19" s="25" customFormat="1" x14ac:dyDescent="0.2">
      <c r="A297" s="21" t="s">
        <v>95</v>
      </c>
      <c r="B297" s="7">
        <v>1</v>
      </c>
      <c r="C297" s="7"/>
      <c r="D297" s="7" t="s">
        <v>14</v>
      </c>
      <c r="E297" s="7">
        <v>0.93</v>
      </c>
      <c r="F297" s="7">
        <v>0.93</v>
      </c>
      <c r="G297" s="7">
        <f t="shared" si="16"/>
        <v>1</v>
      </c>
      <c r="H297" s="7">
        <f t="shared" si="17"/>
        <v>0.93</v>
      </c>
      <c r="I297" s="7">
        <f t="shared" si="18"/>
        <v>0</v>
      </c>
      <c r="J297" s="7">
        <f t="shared" si="19"/>
        <v>1.9300000000000002</v>
      </c>
      <c r="K297" s="7">
        <v>0.7</v>
      </c>
      <c r="L297" s="29">
        <v>13.63</v>
      </c>
      <c r="M297" s="7">
        <v>89.4</v>
      </c>
      <c r="N297" s="32">
        <v>7.94</v>
      </c>
      <c r="O297" s="7">
        <v>39600</v>
      </c>
      <c r="P297" s="7">
        <v>31000</v>
      </c>
      <c r="Q297" s="35">
        <v>25.27</v>
      </c>
      <c r="R297" s="7">
        <v>8.15</v>
      </c>
      <c r="S297" s="7"/>
    </row>
    <row r="298" spans="1:19" s="25" customFormat="1" x14ac:dyDescent="0.2">
      <c r="A298" s="21" t="s">
        <v>95</v>
      </c>
      <c r="B298" s="7">
        <v>1</v>
      </c>
      <c r="C298" s="7"/>
      <c r="D298" s="7" t="s">
        <v>14</v>
      </c>
      <c r="E298" s="7">
        <v>0.93</v>
      </c>
      <c r="F298" s="7">
        <v>0.93</v>
      </c>
      <c r="G298" s="7">
        <f t="shared" si="16"/>
        <v>1</v>
      </c>
      <c r="H298" s="7">
        <f t="shared" si="17"/>
        <v>0.93</v>
      </c>
      <c r="I298" s="7">
        <f t="shared" si="18"/>
        <v>0</v>
      </c>
      <c r="J298" s="7">
        <f t="shared" si="19"/>
        <v>1.9300000000000002</v>
      </c>
      <c r="K298" s="7">
        <v>0.5</v>
      </c>
      <c r="L298" s="29">
        <v>13.99</v>
      </c>
      <c r="M298" s="7">
        <v>90.5</v>
      </c>
      <c r="N298" s="32">
        <v>9.27</v>
      </c>
      <c r="O298" s="7">
        <v>1930</v>
      </c>
      <c r="P298" s="7">
        <v>1520</v>
      </c>
      <c r="Q298" s="35">
        <v>0.97</v>
      </c>
      <c r="R298" s="7">
        <v>8.76</v>
      </c>
      <c r="S298" s="7"/>
    </row>
    <row r="299" spans="1:19" s="25" customFormat="1" x14ac:dyDescent="0.2">
      <c r="A299" s="21" t="s">
        <v>95</v>
      </c>
      <c r="B299" s="7">
        <v>1</v>
      </c>
      <c r="C299" s="7"/>
      <c r="D299" s="7" t="s">
        <v>14</v>
      </c>
      <c r="E299" s="7">
        <v>0.93</v>
      </c>
      <c r="F299" s="7">
        <v>0.93</v>
      </c>
      <c r="G299" s="7">
        <f t="shared" si="16"/>
        <v>1</v>
      </c>
      <c r="H299" s="7">
        <f t="shared" si="17"/>
        <v>0.93</v>
      </c>
      <c r="I299" s="7">
        <f t="shared" si="18"/>
        <v>0</v>
      </c>
      <c r="J299" s="7">
        <f t="shared" si="19"/>
        <v>1.9300000000000002</v>
      </c>
      <c r="K299" s="7">
        <v>0.3</v>
      </c>
      <c r="L299" s="29">
        <v>14.26</v>
      </c>
      <c r="M299" s="7">
        <v>91.2</v>
      </c>
      <c r="N299" s="32">
        <v>9.27</v>
      </c>
      <c r="O299" s="7">
        <v>1440</v>
      </c>
      <c r="P299" s="7">
        <v>1145</v>
      </c>
      <c r="Q299" s="35">
        <v>0.74</v>
      </c>
      <c r="R299" s="7">
        <v>8.49</v>
      </c>
      <c r="S299" s="7"/>
    </row>
    <row r="300" spans="1:19" s="25" customFormat="1" x14ac:dyDescent="0.2">
      <c r="A300" s="21" t="s">
        <v>95</v>
      </c>
      <c r="B300" s="7">
        <v>1</v>
      </c>
      <c r="C300" s="7"/>
      <c r="D300" s="7" t="s">
        <v>14</v>
      </c>
      <c r="E300" s="7">
        <v>0.93</v>
      </c>
      <c r="F300" s="7">
        <v>0.93</v>
      </c>
      <c r="G300" s="7">
        <f t="shared" si="16"/>
        <v>1</v>
      </c>
      <c r="H300" s="7">
        <f t="shared" si="17"/>
        <v>0.93</v>
      </c>
      <c r="I300" s="7">
        <f t="shared" si="18"/>
        <v>0</v>
      </c>
      <c r="J300" s="7">
        <f t="shared" si="19"/>
        <v>1.9300000000000002</v>
      </c>
      <c r="K300" s="7">
        <v>0</v>
      </c>
      <c r="L300" s="29">
        <v>14.3</v>
      </c>
      <c r="M300" s="7">
        <v>91.2</v>
      </c>
      <c r="N300" s="32">
        <v>9.27</v>
      </c>
      <c r="O300" s="7">
        <v>14201</v>
      </c>
      <c r="P300" s="7">
        <v>1130</v>
      </c>
      <c r="Q300" s="35">
        <v>0.72</v>
      </c>
      <c r="R300" s="7">
        <v>8.36</v>
      </c>
      <c r="S300" s="7"/>
    </row>
    <row r="301" spans="1:19" s="25" customFormat="1" x14ac:dyDescent="0.2">
      <c r="A301" s="21" t="s">
        <v>95</v>
      </c>
      <c r="B301" s="7">
        <v>2</v>
      </c>
      <c r="C301" s="8">
        <v>0.43402777777777773</v>
      </c>
      <c r="D301" s="7" t="s">
        <v>14</v>
      </c>
      <c r="E301" s="7">
        <v>1</v>
      </c>
      <c r="F301" s="7">
        <v>1</v>
      </c>
      <c r="G301" s="7">
        <f t="shared" si="16"/>
        <v>1</v>
      </c>
      <c r="H301" s="7">
        <f t="shared" si="17"/>
        <v>1</v>
      </c>
      <c r="I301" s="7">
        <f t="shared" si="18"/>
        <v>0</v>
      </c>
      <c r="J301" s="7">
        <f t="shared" si="19"/>
        <v>2</v>
      </c>
      <c r="K301" s="7">
        <v>1</v>
      </c>
      <c r="L301" s="29">
        <v>16.350000000000001</v>
      </c>
      <c r="M301" s="7">
        <v>66.8</v>
      </c>
      <c r="N301" s="32">
        <v>5.51</v>
      </c>
      <c r="O301" s="7">
        <v>43800</v>
      </c>
      <c r="P301" s="7">
        <v>36500</v>
      </c>
      <c r="Q301" s="35">
        <v>28.35</v>
      </c>
      <c r="R301" s="7">
        <v>7.87</v>
      </c>
      <c r="S301" s="7"/>
    </row>
    <row r="302" spans="1:19" s="25" customFormat="1" x14ac:dyDescent="0.2">
      <c r="A302" s="21" t="s">
        <v>95</v>
      </c>
      <c r="B302" s="7">
        <v>2</v>
      </c>
      <c r="C302" s="7"/>
      <c r="D302" s="7" t="s">
        <v>14</v>
      </c>
      <c r="E302" s="7">
        <v>1</v>
      </c>
      <c r="F302" s="7">
        <v>1</v>
      </c>
      <c r="G302" s="7">
        <f t="shared" si="16"/>
        <v>1</v>
      </c>
      <c r="H302" s="7">
        <f t="shared" si="17"/>
        <v>1</v>
      </c>
      <c r="I302" s="7">
        <f t="shared" si="18"/>
        <v>0</v>
      </c>
      <c r="J302" s="7">
        <f t="shared" si="19"/>
        <v>2</v>
      </c>
      <c r="K302" s="7">
        <v>0.75</v>
      </c>
      <c r="L302" s="29">
        <v>16.989999999999998</v>
      </c>
      <c r="M302" s="7">
        <v>77.599999999999994</v>
      </c>
      <c r="N302" s="32">
        <v>6.36</v>
      </c>
      <c r="O302" s="7">
        <v>43000</v>
      </c>
      <c r="P302" s="7">
        <v>36800</v>
      </c>
      <c r="Q302" s="35">
        <v>27.66</v>
      </c>
      <c r="R302" s="7">
        <v>7.93</v>
      </c>
      <c r="S302" s="7"/>
    </row>
    <row r="303" spans="1:19" s="25" customFormat="1" x14ac:dyDescent="0.2">
      <c r="A303" s="21" t="s">
        <v>95</v>
      </c>
      <c r="B303" s="7">
        <v>2</v>
      </c>
      <c r="C303" s="7"/>
      <c r="D303" s="7" t="s">
        <v>14</v>
      </c>
      <c r="E303" s="7">
        <v>1</v>
      </c>
      <c r="F303" s="7">
        <v>1</v>
      </c>
      <c r="G303" s="7">
        <f t="shared" si="16"/>
        <v>1</v>
      </c>
      <c r="H303" s="7">
        <f t="shared" si="17"/>
        <v>1</v>
      </c>
      <c r="I303" s="7">
        <f t="shared" si="18"/>
        <v>0</v>
      </c>
      <c r="J303" s="7">
        <f t="shared" si="19"/>
        <v>2</v>
      </c>
      <c r="K303" s="7">
        <v>0.5</v>
      </c>
      <c r="L303" s="29">
        <v>16.239999999999998</v>
      </c>
      <c r="M303" s="7">
        <v>88.4</v>
      </c>
      <c r="N303" s="32">
        <v>8.39</v>
      </c>
      <c r="O303" s="7">
        <v>11200</v>
      </c>
      <c r="P303" s="7">
        <v>9300</v>
      </c>
      <c r="Q303" s="35">
        <v>6.75</v>
      </c>
      <c r="R303" s="7">
        <v>8.18</v>
      </c>
      <c r="S303" s="7"/>
    </row>
    <row r="304" spans="1:19" s="25" customFormat="1" x14ac:dyDescent="0.2">
      <c r="A304" s="21" t="s">
        <v>95</v>
      </c>
      <c r="B304" s="7">
        <v>2</v>
      </c>
      <c r="C304" s="7"/>
      <c r="D304" s="7" t="s">
        <v>14</v>
      </c>
      <c r="E304" s="7">
        <v>1</v>
      </c>
      <c r="F304" s="7">
        <v>1</v>
      </c>
      <c r="G304" s="7">
        <f t="shared" si="16"/>
        <v>1</v>
      </c>
      <c r="H304" s="7">
        <f t="shared" si="17"/>
        <v>1</v>
      </c>
      <c r="I304" s="7">
        <f t="shared" si="18"/>
        <v>0</v>
      </c>
      <c r="J304" s="7">
        <f t="shared" si="19"/>
        <v>2</v>
      </c>
      <c r="K304" s="7">
        <v>0.25</v>
      </c>
      <c r="L304" s="29">
        <v>14.2</v>
      </c>
      <c r="M304" s="7">
        <v>83.5</v>
      </c>
      <c r="N304" s="32">
        <v>8.59</v>
      </c>
      <c r="O304" s="7">
        <v>370</v>
      </c>
      <c r="P304" s="7">
        <v>285</v>
      </c>
      <c r="Q304" s="35">
        <v>0.2</v>
      </c>
      <c r="R304" s="7">
        <v>8.51</v>
      </c>
      <c r="S304" s="7"/>
    </row>
    <row r="305" spans="1:19" s="25" customFormat="1" x14ac:dyDescent="0.2">
      <c r="A305" s="21" t="s">
        <v>95</v>
      </c>
      <c r="B305" s="7">
        <v>2</v>
      </c>
      <c r="C305" s="7"/>
      <c r="D305" s="7" t="s">
        <v>14</v>
      </c>
      <c r="E305" s="7">
        <v>1</v>
      </c>
      <c r="F305" s="7">
        <v>1</v>
      </c>
      <c r="G305" s="7">
        <f t="shared" si="16"/>
        <v>1</v>
      </c>
      <c r="H305" s="7">
        <f t="shared" si="17"/>
        <v>1</v>
      </c>
      <c r="I305" s="7">
        <f t="shared" si="18"/>
        <v>0</v>
      </c>
      <c r="J305" s="7">
        <f t="shared" si="19"/>
        <v>2</v>
      </c>
      <c r="K305" s="7">
        <v>0</v>
      </c>
      <c r="L305" s="29">
        <v>13.85</v>
      </c>
      <c r="M305" s="7">
        <v>94.5</v>
      </c>
      <c r="N305" s="32">
        <v>9.76</v>
      </c>
      <c r="O305" s="7">
        <v>300</v>
      </c>
      <c r="P305" s="7">
        <v>235</v>
      </c>
      <c r="Q305" s="35">
        <v>0.15</v>
      </c>
      <c r="R305" s="7">
        <v>8.2799999999999994</v>
      </c>
      <c r="S305" s="7"/>
    </row>
    <row r="306" spans="1:19" s="25" customFormat="1" x14ac:dyDescent="0.2">
      <c r="A306" s="21" t="s">
        <v>95</v>
      </c>
      <c r="B306" s="7">
        <v>3</v>
      </c>
      <c r="C306" s="8">
        <v>0.44444444444444442</v>
      </c>
      <c r="D306" s="7" t="s">
        <v>14</v>
      </c>
      <c r="E306" s="7">
        <v>0.6</v>
      </c>
      <c r="F306" s="7">
        <v>0.6</v>
      </c>
      <c r="G306" s="7">
        <f t="shared" si="16"/>
        <v>1</v>
      </c>
      <c r="H306" s="7">
        <f t="shared" si="17"/>
        <v>0.6</v>
      </c>
      <c r="I306" s="7">
        <f t="shared" si="18"/>
        <v>0</v>
      </c>
      <c r="J306" s="7">
        <f t="shared" si="19"/>
        <v>1.6</v>
      </c>
      <c r="K306" s="7">
        <v>0.6</v>
      </c>
      <c r="L306" s="29">
        <v>13.68</v>
      </c>
      <c r="M306" s="7">
        <v>76.5</v>
      </c>
      <c r="N306" s="32">
        <v>7.95</v>
      </c>
      <c r="O306" s="7">
        <v>234</v>
      </c>
      <c r="P306" s="7">
        <v>183</v>
      </c>
      <c r="Q306" s="35">
        <v>0.11</v>
      </c>
      <c r="R306" s="7">
        <v>7.93</v>
      </c>
      <c r="S306" s="7"/>
    </row>
    <row r="307" spans="1:19" s="25" customFormat="1" x14ac:dyDescent="0.2">
      <c r="A307" s="21" t="s">
        <v>95</v>
      </c>
      <c r="B307" s="7">
        <v>3</v>
      </c>
      <c r="C307" s="7"/>
      <c r="D307" s="7" t="s">
        <v>14</v>
      </c>
      <c r="E307" s="7">
        <v>0.6</v>
      </c>
      <c r="F307" s="7">
        <v>0.6</v>
      </c>
      <c r="G307" s="7">
        <f t="shared" si="16"/>
        <v>1</v>
      </c>
      <c r="H307" s="7">
        <f t="shared" si="17"/>
        <v>0.6</v>
      </c>
      <c r="I307" s="7">
        <f t="shared" si="18"/>
        <v>0</v>
      </c>
      <c r="J307" s="7">
        <f t="shared" si="19"/>
        <v>1.6</v>
      </c>
      <c r="K307" s="7">
        <v>0.5</v>
      </c>
      <c r="L307" s="29">
        <v>13.66</v>
      </c>
      <c r="M307" s="7">
        <v>76.099999999999994</v>
      </c>
      <c r="N307" s="32">
        <v>7.93</v>
      </c>
      <c r="O307" s="7">
        <v>239</v>
      </c>
      <c r="P307" s="7">
        <v>187</v>
      </c>
      <c r="Q307" s="35">
        <v>0.11</v>
      </c>
      <c r="R307" s="7">
        <v>7.82</v>
      </c>
      <c r="S307" s="7"/>
    </row>
    <row r="308" spans="1:19" s="25" customFormat="1" x14ac:dyDescent="0.2">
      <c r="A308" s="21" t="s">
        <v>95</v>
      </c>
      <c r="B308" s="7">
        <v>3</v>
      </c>
      <c r="C308" s="7"/>
      <c r="D308" s="7" t="s">
        <v>14</v>
      </c>
      <c r="E308" s="7">
        <v>0.6</v>
      </c>
      <c r="F308" s="7">
        <v>0.6</v>
      </c>
      <c r="G308" s="7">
        <f t="shared" si="16"/>
        <v>1</v>
      </c>
      <c r="H308" s="7">
        <f t="shared" si="17"/>
        <v>0.6</v>
      </c>
      <c r="I308" s="7">
        <f t="shared" si="18"/>
        <v>0</v>
      </c>
      <c r="J308" s="7">
        <f t="shared" si="19"/>
        <v>1.6</v>
      </c>
      <c r="K308" s="7">
        <v>0.4</v>
      </c>
      <c r="L308" s="29">
        <v>13.67</v>
      </c>
      <c r="M308" s="7">
        <v>76.900000000000006</v>
      </c>
      <c r="N308" s="32">
        <v>7.98</v>
      </c>
      <c r="O308" s="7">
        <v>237</v>
      </c>
      <c r="P308" s="7">
        <v>185</v>
      </c>
      <c r="Q308" s="35">
        <v>0.11</v>
      </c>
      <c r="R308" s="7">
        <v>7.79</v>
      </c>
      <c r="S308" s="7"/>
    </row>
    <row r="309" spans="1:19" s="25" customFormat="1" x14ac:dyDescent="0.2">
      <c r="A309" s="21" t="s">
        <v>95</v>
      </c>
      <c r="B309" s="7">
        <v>3</v>
      </c>
      <c r="C309" s="7"/>
      <c r="D309" s="7" t="s">
        <v>14</v>
      </c>
      <c r="E309" s="7">
        <v>0.6</v>
      </c>
      <c r="F309" s="7">
        <v>0.6</v>
      </c>
      <c r="G309" s="7">
        <f t="shared" si="16"/>
        <v>1</v>
      </c>
      <c r="H309" s="7">
        <f t="shared" si="17"/>
        <v>0.6</v>
      </c>
      <c r="I309" s="7">
        <f t="shared" si="18"/>
        <v>0</v>
      </c>
      <c r="J309" s="7">
        <f t="shared" si="19"/>
        <v>1.6</v>
      </c>
      <c r="K309" s="7">
        <v>0.3</v>
      </c>
      <c r="L309" s="29">
        <v>13.66</v>
      </c>
      <c r="M309" s="7">
        <v>77.2</v>
      </c>
      <c r="N309" s="32">
        <v>8.01</v>
      </c>
      <c r="O309" s="7">
        <v>234</v>
      </c>
      <c r="P309" s="7">
        <v>183</v>
      </c>
      <c r="Q309" s="35">
        <v>0.11</v>
      </c>
      <c r="R309" s="7">
        <v>7.77</v>
      </c>
      <c r="S309" s="7"/>
    </row>
    <row r="310" spans="1:19" s="25" customFormat="1" x14ac:dyDescent="0.2">
      <c r="A310" s="21" t="s">
        <v>95</v>
      </c>
      <c r="B310" s="7">
        <v>3</v>
      </c>
      <c r="C310" s="7"/>
      <c r="D310" s="7" t="s">
        <v>14</v>
      </c>
      <c r="E310" s="7">
        <v>0.6</v>
      </c>
      <c r="F310" s="7">
        <v>0.6</v>
      </c>
      <c r="G310" s="7">
        <f t="shared" si="16"/>
        <v>1</v>
      </c>
      <c r="H310" s="7">
        <f t="shared" si="17"/>
        <v>0.6</v>
      </c>
      <c r="I310" s="7">
        <f t="shared" si="18"/>
        <v>0</v>
      </c>
      <c r="J310" s="7">
        <f t="shared" si="19"/>
        <v>1.6</v>
      </c>
      <c r="K310" s="7">
        <v>0</v>
      </c>
      <c r="L310" s="29">
        <v>13.66</v>
      </c>
      <c r="M310" s="7">
        <v>94.3</v>
      </c>
      <c r="N310" s="32">
        <v>9.77</v>
      </c>
      <c r="O310" s="7">
        <v>226</v>
      </c>
      <c r="P310" s="7">
        <v>176</v>
      </c>
      <c r="Q310" s="35">
        <v>0.11</v>
      </c>
      <c r="R310" s="7">
        <v>7.76</v>
      </c>
      <c r="S310" s="7"/>
    </row>
    <row r="311" spans="1:19" s="25" customFormat="1" ht="15" customHeight="1" x14ac:dyDescent="0.2">
      <c r="A311" s="21" t="s">
        <v>30</v>
      </c>
      <c r="B311" s="7">
        <v>1</v>
      </c>
      <c r="C311" s="8">
        <v>0.58680555555555558</v>
      </c>
      <c r="D311" s="7" t="s">
        <v>14</v>
      </c>
      <c r="E311" s="7">
        <v>0.52</v>
      </c>
      <c r="F311" s="7">
        <v>0.52</v>
      </c>
      <c r="G311" s="7">
        <f t="shared" si="16"/>
        <v>1</v>
      </c>
      <c r="H311" s="7">
        <f t="shared" si="17"/>
        <v>0.52</v>
      </c>
      <c r="I311" s="7">
        <f t="shared" si="18"/>
        <v>0</v>
      </c>
      <c r="J311" s="7">
        <f t="shared" si="19"/>
        <v>1.52</v>
      </c>
      <c r="K311" s="7">
        <v>0.5</v>
      </c>
      <c r="L311" s="29">
        <v>29.13</v>
      </c>
      <c r="M311" s="7">
        <v>196</v>
      </c>
      <c r="N311" s="32">
        <v>14.62</v>
      </c>
      <c r="O311" s="7">
        <v>6444</v>
      </c>
      <c r="P311" s="7">
        <v>6933</v>
      </c>
      <c r="Q311" s="35">
        <v>3.47</v>
      </c>
      <c r="R311" s="7">
        <v>9.4600000000000009</v>
      </c>
      <c r="S311" s="7"/>
    </row>
    <row r="312" spans="1:19" s="25" customFormat="1" x14ac:dyDescent="0.2">
      <c r="A312" s="21" t="s">
        <v>30</v>
      </c>
      <c r="B312" s="7">
        <v>1</v>
      </c>
      <c r="C312" s="7"/>
      <c r="D312" s="7" t="s">
        <v>14</v>
      </c>
      <c r="E312" s="7">
        <v>0.52</v>
      </c>
      <c r="F312" s="7">
        <v>0.52</v>
      </c>
      <c r="G312" s="7">
        <f t="shared" si="16"/>
        <v>1</v>
      </c>
      <c r="H312" s="7">
        <f t="shared" si="17"/>
        <v>0.52</v>
      </c>
      <c r="I312" s="7">
        <f t="shared" si="18"/>
        <v>0</v>
      </c>
      <c r="J312" s="7">
        <f t="shared" si="19"/>
        <v>1.52</v>
      </c>
      <c r="K312" s="7">
        <v>0.4</v>
      </c>
      <c r="L312" s="29">
        <v>28.65</v>
      </c>
      <c r="M312" s="7">
        <v>197</v>
      </c>
      <c r="N312" s="32">
        <v>14.8</v>
      </c>
      <c r="O312" s="7">
        <v>5900</v>
      </c>
      <c r="P312" s="7">
        <v>6300</v>
      </c>
      <c r="Q312" s="35">
        <v>3.17</v>
      </c>
      <c r="R312" s="7">
        <v>9.49</v>
      </c>
      <c r="S312" s="7"/>
    </row>
    <row r="313" spans="1:19" s="25" customFormat="1" x14ac:dyDescent="0.2">
      <c r="A313" s="21" t="s">
        <v>30</v>
      </c>
      <c r="B313" s="7">
        <v>1</v>
      </c>
      <c r="C313" s="7"/>
      <c r="D313" s="7" t="s">
        <v>14</v>
      </c>
      <c r="E313" s="7">
        <v>0.52</v>
      </c>
      <c r="F313" s="7">
        <v>0.52</v>
      </c>
      <c r="G313" s="7">
        <f t="shared" si="16"/>
        <v>1</v>
      </c>
      <c r="H313" s="7">
        <f t="shared" si="17"/>
        <v>0.52</v>
      </c>
      <c r="I313" s="7">
        <f t="shared" si="18"/>
        <v>0</v>
      </c>
      <c r="J313" s="7">
        <f t="shared" si="19"/>
        <v>1.52</v>
      </c>
      <c r="K313" s="7">
        <v>0.3</v>
      </c>
      <c r="L313" s="29">
        <v>28.59</v>
      </c>
      <c r="M313" s="7">
        <v>193.1</v>
      </c>
      <c r="N313" s="32">
        <v>14.71</v>
      </c>
      <c r="O313" s="7">
        <v>5771</v>
      </c>
      <c r="P313" s="7">
        <v>6166</v>
      </c>
      <c r="Q313" s="35">
        <v>3.11</v>
      </c>
      <c r="R313" s="7">
        <v>9.4499999999999993</v>
      </c>
      <c r="S313" s="7"/>
    </row>
    <row r="314" spans="1:19" s="25" customFormat="1" x14ac:dyDescent="0.2">
      <c r="A314" s="21" t="s">
        <v>30</v>
      </c>
      <c r="B314" s="7">
        <v>1</v>
      </c>
      <c r="C314" s="7"/>
      <c r="D314" s="7" t="s">
        <v>14</v>
      </c>
      <c r="E314" s="7">
        <v>0.52</v>
      </c>
      <c r="F314" s="7">
        <v>0.52</v>
      </c>
      <c r="G314" s="7">
        <f t="shared" si="16"/>
        <v>1</v>
      </c>
      <c r="H314" s="7">
        <f t="shared" si="17"/>
        <v>0.52</v>
      </c>
      <c r="I314" s="7">
        <f t="shared" si="18"/>
        <v>0</v>
      </c>
      <c r="J314" s="7">
        <f t="shared" si="19"/>
        <v>1.52</v>
      </c>
      <c r="K314" s="7">
        <v>0.2</v>
      </c>
      <c r="L314" s="29">
        <v>28.67</v>
      </c>
      <c r="M314" s="7">
        <v>195.1</v>
      </c>
      <c r="N314" s="32">
        <v>14.83</v>
      </c>
      <c r="O314" s="7">
        <v>5791</v>
      </c>
      <c r="P314" s="7">
        <v>6198</v>
      </c>
      <c r="Q314" s="35">
        <v>3.12</v>
      </c>
      <c r="R314" s="7">
        <v>9.4600000000000009</v>
      </c>
      <c r="S314" s="7"/>
    </row>
    <row r="315" spans="1:19" s="25" customFormat="1" x14ac:dyDescent="0.2">
      <c r="A315" s="21" t="s">
        <v>30</v>
      </c>
      <c r="B315" s="7">
        <v>1</v>
      </c>
      <c r="C315" s="7"/>
      <c r="D315" s="7" t="s">
        <v>14</v>
      </c>
      <c r="E315" s="7">
        <v>0.52</v>
      </c>
      <c r="F315" s="7">
        <v>0.52</v>
      </c>
      <c r="G315" s="7">
        <f t="shared" si="16"/>
        <v>1</v>
      </c>
      <c r="H315" s="7">
        <f t="shared" si="17"/>
        <v>0.52</v>
      </c>
      <c r="I315" s="7">
        <f t="shared" si="18"/>
        <v>0</v>
      </c>
      <c r="J315" s="7">
        <f t="shared" si="19"/>
        <v>1.52</v>
      </c>
      <c r="K315" s="7">
        <v>0</v>
      </c>
      <c r="L315" s="29">
        <v>28.68</v>
      </c>
      <c r="M315" s="7">
        <v>204.5</v>
      </c>
      <c r="N315" s="32">
        <v>15.54</v>
      </c>
      <c r="O315" s="7">
        <v>5776</v>
      </c>
      <c r="P315" s="7">
        <v>6185</v>
      </c>
      <c r="Q315" s="35">
        <v>3.1</v>
      </c>
      <c r="R315" s="7">
        <v>9.48</v>
      </c>
      <c r="S315" s="7"/>
    </row>
    <row r="316" spans="1:19" s="25" customFormat="1" x14ac:dyDescent="0.2">
      <c r="A316" s="21" t="s">
        <v>30</v>
      </c>
      <c r="B316" s="7">
        <v>2</v>
      </c>
      <c r="C316" s="7"/>
      <c r="D316" s="7" t="s">
        <v>14</v>
      </c>
      <c r="E316" s="7">
        <v>0.15</v>
      </c>
      <c r="F316" s="7">
        <v>0.15</v>
      </c>
      <c r="G316" s="7">
        <f t="shared" si="16"/>
        <v>1</v>
      </c>
      <c r="H316" s="7">
        <f t="shared" si="17"/>
        <v>0.15</v>
      </c>
      <c r="I316" s="7">
        <f t="shared" si="18"/>
        <v>0</v>
      </c>
      <c r="J316" s="7">
        <f t="shared" si="19"/>
        <v>1.1499999999999999</v>
      </c>
      <c r="K316" s="7">
        <v>0.15</v>
      </c>
      <c r="L316" s="29">
        <v>32.81</v>
      </c>
      <c r="M316" s="7">
        <v>225.7</v>
      </c>
      <c r="N316" s="32">
        <v>15.92</v>
      </c>
      <c r="O316" s="7">
        <v>7003</v>
      </c>
      <c r="P316" s="7">
        <v>8043</v>
      </c>
      <c r="Q316" s="35">
        <v>3.8</v>
      </c>
      <c r="R316" s="7">
        <v>9.6199999999999992</v>
      </c>
      <c r="S316" s="7"/>
    </row>
    <row r="317" spans="1:19" s="25" customFormat="1" ht="15" customHeight="1" x14ac:dyDescent="0.2">
      <c r="A317" s="21" t="s">
        <v>30</v>
      </c>
      <c r="B317" s="7">
        <v>2</v>
      </c>
      <c r="C317" s="7"/>
      <c r="D317" s="7" t="s">
        <v>14</v>
      </c>
      <c r="E317" s="7">
        <v>0.15</v>
      </c>
      <c r="F317" s="7">
        <v>0.15</v>
      </c>
      <c r="G317" s="7">
        <f t="shared" si="16"/>
        <v>1</v>
      </c>
      <c r="H317" s="7">
        <f t="shared" si="17"/>
        <v>0.15</v>
      </c>
      <c r="I317" s="7">
        <f t="shared" si="18"/>
        <v>0</v>
      </c>
      <c r="J317" s="7">
        <f t="shared" si="19"/>
        <v>1.1499999999999999</v>
      </c>
      <c r="K317" s="7">
        <v>0</v>
      </c>
      <c r="L317" s="29">
        <v>32.76</v>
      </c>
      <c r="M317" s="7">
        <v>227.9</v>
      </c>
      <c r="N317" s="32">
        <v>16.239999999999998</v>
      </c>
      <c r="O317" s="7">
        <v>5500</v>
      </c>
      <c r="P317" s="7">
        <v>6300</v>
      </c>
      <c r="Q317" s="35">
        <v>2.9</v>
      </c>
      <c r="R317" s="7">
        <v>9.65</v>
      </c>
      <c r="S317" s="7"/>
    </row>
    <row r="318" spans="1:19" s="25" customFormat="1" x14ac:dyDescent="0.2">
      <c r="A318" s="21" t="s">
        <v>30</v>
      </c>
      <c r="B318" s="7">
        <v>3</v>
      </c>
      <c r="C318" s="7"/>
      <c r="D318" s="7" t="s">
        <v>14</v>
      </c>
      <c r="E318" s="7">
        <v>0.1</v>
      </c>
      <c r="F318" s="7">
        <v>0.1</v>
      </c>
      <c r="G318" s="7">
        <f t="shared" si="16"/>
        <v>1</v>
      </c>
      <c r="H318" s="7">
        <f t="shared" si="17"/>
        <v>0.1</v>
      </c>
      <c r="I318" s="7">
        <f t="shared" si="18"/>
        <v>0</v>
      </c>
      <c r="J318" s="7">
        <f t="shared" si="19"/>
        <v>1.1000000000000001</v>
      </c>
      <c r="K318" s="7">
        <v>0.1</v>
      </c>
      <c r="L318" s="29">
        <v>28.8</v>
      </c>
      <c r="M318" s="7">
        <v>354.1</v>
      </c>
      <c r="N318" s="32">
        <v>26.63</v>
      </c>
      <c r="O318" s="7">
        <v>8185</v>
      </c>
      <c r="P318" s="7">
        <v>8738</v>
      </c>
      <c r="Q318" s="35">
        <v>4.5199999999999996</v>
      </c>
      <c r="R318" s="7">
        <v>9.49</v>
      </c>
      <c r="S318" s="7"/>
    </row>
    <row r="319" spans="1:19" s="25" customFormat="1" x14ac:dyDescent="0.2">
      <c r="A319" s="21" t="s">
        <v>30</v>
      </c>
      <c r="B319" s="7">
        <v>3</v>
      </c>
      <c r="C319" s="7"/>
      <c r="D319" s="7" t="s">
        <v>14</v>
      </c>
      <c r="E319" s="7">
        <v>0.1</v>
      </c>
      <c r="F319" s="7">
        <v>0.1</v>
      </c>
      <c r="G319" s="7">
        <f t="shared" si="16"/>
        <v>1</v>
      </c>
      <c r="H319" s="7">
        <f t="shared" si="17"/>
        <v>0.1</v>
      </c>
      <c r="I319" s="7">
        <f t="shared" si="18"/>
        <v>0</v>
      </c>
      <c r="J319" s="7">
        <f t="shared" si="19"/>
        <v>1.1000000000000001</v>
      </c>
      <c r="K319" s="7">
        <v>0</v>
      </c>
      <c r="L319" s="29">
        <v>28.67</v>
      </c>
      <c r="M319" s="7">
        <v>83.2</v>
      </c>
      <c r="N319" s="32">
        <v>6.34</v>
      </c>
      <c r="O319" s="7">
        <v>5100</v>
      </c>
      <c r="P319" s="7">
        <v>5400</v>
      </c>
      <c r="Q319" s="35">
        <v>2.8</v>
      </c>
      <c r="R319" s="7">
        <v>9.48</v>
      </c>
      <c r="S319" s="7"/>
    </row>
    <row r="320" spans="1:19" s="25" customFormat="1" x14ac:dyDescent="0.2">
      <c r="A320" s="24" t="s">
        <v>118</v>
      </c>
      <c r="B320" s="25">
        <v>2</v>
      </c>
      <c r="C320" s="9">
        <v>0.61805555555555558</v>
      </c>
      <c r="D320" s="25" t="s">
        <v>14</v>
      </c>
      <c r="E320" s="25">
        <v>1.35</v>
      </c>
      <c r="F320" s="25">
        <v>1</v>
      </c>
      <c r="G320" s="25">
        <f t="shared" si="16"/>
        <v>0.7407407407407407</v>
      </c>
      <c r="H320" s="25">
        <f t="shared" si="17"/>
        <v>0.7407407407407407</v>
      </c>
      <c r="I320" s="25">
        <f t="shared" si="18"/>
        <v>0.35000000000000009</v>
      </c>
      <c r="J320" s="7">
        <f t="shared" si="19"/>
        <v>1.7407407407407407</v>
      </c>
      <c r="K320" s="25">
        <v>1.35</v>
      </c>
      <c r="L320" s="29">
        <v>19.41</v>
      </c>
      <c r="M320" s="25">
        <v>105.9</v>
      </c>
      <c r="N320" s="32">
        <v>7.84</v>
      </c>
      <c r="O320" s="25">
        <v>45203</v>
      </c>
      <c r="P320" s="25">
        <v>40446</v>
      </c>
      <c r="Q320" s="35">
        <v>29.22</v>
      </c>
      <c r="R320" s="25">
        <v>7.97</v>
      </c>
    </row>
    <row r="321" spans="1:19" s="25" customFormat="1" x14ac:dyDescent="0.2">
      <c r="A321" s="24" t="s">
        <v>118</v>
      </c>
      <c r="B321" s="25">
        <v>2</v>
      </c>
      <c r="C321" s="9">
        <v>0.61805555555555558</v>
      </c>
      <c r="D321" s="25" t="s">
        <v>14</v>
      </c>
      <c r="E321" s="25">
        <v>1.35</v>
      </c>
      <c r="F321" s="25">
        <v>1</v>
      </c>
      <c r="G321" s="25">
        <f t="shared" si="16"/>
        <v>0.7407407407407407</v>
      </c>
      <c r="H321" s="25">
        <f t="shared" si="17"/>
        <v>0.7407407407407407</v>
      </c>
      <c r="I321" s="25">
        <f t="shared" si="18"/>
        <v>0.35000000000000009</v>
      </c>
      <c r="J321" s="7">
        <f t="shared" si="19"/>
        <v>1.7407407407407407</v>
      </c>
      <c r="K321" s="25">
        <v>1</v>
      </c>
      <c r="L321" s="29">
        <v>19.86</v>
      </c>
      <c r="M321" s="25">
        <v>114.7</v>
      </c>
      <c r="N321" s="32">
        <v>8.66</v>
      </c>
      <c r="O321" s="25">
        <v>44640</v>
      </c>
      <c r="P321" s="25">
        <v>40354</v>
      </c>
      <c r="Q321" s="35">
        <v>28.92</v>
      </c>
      <c r="R321" s="25">
        <v>8.0399999999999991</v>
      </c>
    </row>
    <row r="322" spans="1:19" s="25" customFormat="1" x14ac:dyDescent="0.2">
      <c r="A322" s="24" t="s">
        <v>118</v>
      </c>
      <c r="B322" s="25">
        <v>2</v>
      </c>
      <c r="C322" s="9">
        <v>0.61805555555555558</v>
      </c>
      <c r="D322" s="25" t="s">
        <v>14</v>
      </c>
      <c r="E322" s="25">
        <v>1.35</v>
      </c>
      <c r="F322" s="25">
        <v>1</v>
      </c>
      <c r="G322" s="25">
        <f t="shared" ref="G322:G385" si="20">F322/E322</f>
        <v>0.7407407407407407</v>
      </c>
      <c r="H322" s="25">
        <f t="shared" ref="H322:H385" si="21">F322*(F322/E322)</f>
        <v>0.7407407407407407</v>
      </c>
      <c r="I322" s="25">
        <f t="shared" ref="I322:I385" si="22">E322-F322</f>
        <v>0.35000000000000009</v>
      </c>
      <c r="J322" s="7">
        <f t="shared" ref="J322:J385" si="23">(F322/E322)+F322</f>
        <v>1.7407407407407407</v>
      </c>
      <c r="K322" s="25">
        <v>0.7</v>
      </c>
      <c r="L322" s="29">
        <v>20.14</v>
      </c>
      <c r="M322" s="25">
        <v>119.9</v>
      </c>
      <c r="N322" s="32">
        <v>9.15</v>
      </c>
      <c r="O322" s="25">
        <v>44404</v>
      </c>
      <c r="P322" s="25">
        <v>40350</v>
      </c>
      <c r="Q322" s="35">
        <v>28.74</v>
      </c>
      <c r="R322" s="25">
        <v>8.08</v>
      </c>
    </row>
    <row r="323" spans="1:19" s="25" customFormat="1" x14ac:dyDescent="0.2">
      <c r="A323" s="24" t="s">
        <v>118</v>
      </c>
      <c r="B323" s="25">
        <v>2</v>
      </c>
      <c r="C323" s="9">
        <v>0.61805555555555558</v>
      </c>
      <c r="D323" s="25" t="s">
        <v>14</v>
      </c>
      <c r="E323" s="25">
        <v>1.35</v>
      </c>
      <c r="F323" s="25">
        <v>1</v>
      </c>
      <c r="G323" s="25">
        <f t="shared" si="20"/>
        <v>0.7407407407407407</v>
      </c>
      <c r="H323" s="25">
        <f t="shared" si="21"/>
        <v>0.7407407407407407</v>
      </c>
      <c r="I323" s="25">
        <f t="shared" si="22"/>
        <v>0.35000000000000009</v>
      </c>
      <c r="J323" s="7">
        <f t="shared" si="23"/>
        <v>1.7407407407407407</v>
      </c>
      <c r="K323" s="25">
        <v>0.35</v>
      </c>
      <c r="L323" s="29">
        <v>21.42</v>
      </c>
      <c r="M323" s="25">
        <v>127.8</v>
      </c>
      <c r="N323" s="32">
        <v>9.73</v>
      </c>
      <c r="O323" s="25">
        <v>38596</v>
      </c>
      <c r="P323" s="25">
        <v>34889</v>
      </c>
      <c r="Q323" s="35">
        <v>24.4</v>
      </c>
      <c r="R323" s="25">
        <v>8.0500000000000007</v>
      </c>
    </row>
    <row r="324" spans="1:19" s="25" customFormat="1" x14ac:dyDescent="0.2">
      <c r="A324" s="24" t="s">
        <v>118</v>
      </c>
      <c r="B324" s="25">
        <v>2</v>
      </c>
      <c r="C324" s="9">
        <v>0.61805555555555558</v>
      </c>
      <c r="D324" s="25" t="s">
        <v>14</v>
      </c>
      <c r="E324" s="25">
        <v>1.35</v>
      </c>
      <c r="F324" s="25">
        <v>1</v>
      </c>
      <c r="G324" s="25">
        <f t="shared" si="20"/>
        <v>0.7407407407407407</v>
      </c>
      <c r="H324" s="25">
        <f t="shared" si="21"/>
        <v>0.7407407407407407</v>
      </c>
      <c r="I324" s="25">
        <f t="shared" si="22"/>
        <v>0.35000000000000009</v>
      </c>
      <c r="J324" s="7">
        <f t="shared" si="23"/>
        <v>1.7407407407407407</v>
      </c>
      <c r="K324" s="25">
        <v>0</v>
      </c>
      <c r="L324" s="29">
        <v>22.52</v>
      </c>
      <c r="M324" s="25">
        <v>126.8</v>
      </c>
      <c r="N324" s="32">
        <v>9.7799999999999994</v>
      </c>
      <c r="O324" s="25">
        <v>30700</v>
      </c>
      <c r="P324" s="25">
        <v>29500</v>
      </c>
      <c r="Q324" s="35">
        <v>19.23</v>
      </c>
      <c r="R324" s="25">
        <v>8.0500000000000007</v>
      </c>
    </row>
    <row r="325" spans="1:19" s="25" customFormat="1" x14ac:dyDescent="0.2">
      <c r="A325" s="24" t="s">
        <v>118</v>
      </c>
      <c r="B325" s="25">
        <v>3</v>
      </c>
      <c r="C325" s="9">
        <v>0.62986111111111109</v>
      </c>
      <c r="D325" s="25" t="s">
        <v>14</v>
      </c>
      <c r="E325" s="25">
        <v>1.21</v>
      </c>
      <c r="F325" s="25">
        <v>1</v>
      </c>
      <c r="G325" s="25">
        <f t="shared" si="20"/>
        <v>0.82644628099173556</v>
      </c>
      <c r="H325" s="25">
        <f t="shared" si="21"/>
        <v>0.82644628099173556</v>
      </c>
      <c r="I325" s="25">
        <f t="shared" si="22"/>
        <v>0.20999999999999996</v>
      </c>
      <c r="J325" s="7">
        <f t="shared" si="23"/>
        <v>1.8264462809917354</v>
      </c>
      <c r="K325" s="25">
        <v>1.2</v>
      </c>
      <c r="L325" s="29">
        <v>18.95</v>
      </c>
      <c r="M325" s="25">
        <v>68.900000000000006</v>
      </c>
      <c r="N325" s="32">
        <v>5.38</v>
      </c>
      <c r="O325" s="25">
        <v>45736</v>
      </c>
      <c r="P325" s="25">
        <v>40415</v>
      </c>
      <c r="Q325" s="35">
        <v>29.7</v>
      </c>
      <c r="R325" s="25">
        <v>7.91</v>
      </c>
    </row>
    <row r="326" spans="1:19" s="25" customFormat="1" x14ac:dyDescent="0.2">
      <c r="A326" s="24" t="s">
        <v>118</v>
      </c>
      <c r="B326" s="25">
        <v>3</v>
      </c>
      <c r="C326" s="9">
        <v>0.62986111111111109</v>
      </c>
      <c r="D326" s="25" t="s">
        <v>14</v>
      </c>
      <c r="E326" s="25">
        <v>1.21</v>
      </c>
      <c r="F326" s="25">
        <v>1</v>
      </c>
      <c r="G326" s="25">
        <f t="shared" si="20"/>
        <v>0.82644628099173556</v>
      </c>
      <c r="H326" s="25">
        <f t="shared" si="21"/>
        <v>0.82644628099173556</v>
      </c>
      <c r="I326" s="25">
        <f t="shared" si="22"/>
        <v>0.20999999999999996</v>
      </c>
      <c r="J326" s="7">
        <f t="shared" si="23"/>
        <v>1.8264462809917354</v>
      </c>
      <c r="K326" s="25">
        <v>0.9</v>
      </c>
      <c r="L326" s="29">
        <v>19.8</v>
      </c>
      <c r="M326" s="25">
        <v>97.8</v>
      </c>
      <c r="N326" s="32">
        <v>7.54</v>
      </c>
      <c r="O326" s="25">
        <v>44934</v>
      </c>
      <c r="P326" s="25">
        <v>40477</v>
      </c>
      <c r="Q326" s="35">
        <v>29.11</v>
      </c>
      <c r="R326" s="25">
        <v>8.3000000000000007</v>
      </c>
    </row>
    <row r="327" spans="1:19" s="25" customFormat="1" x14ac:dyDescent="0.2">
      <c r="A327" s="24" t="s">
        <v>118</v>
      </c>
      <c r="B327" s="25">
        <v>3</v>
      </c>
      <c r="C327" s="9">
        <v>0.62986111111111109</v>
      </c>
      <c r="D327" s="25" t="s">
        <v>14</v>
      </c>
      <c r="E327" s="25">
        <v>1.21</v>
      </c>
      <c r="F327" s="25">
        <v>1</v>
      </c>
      <c r="G327" s="25">
        <f t="shared" si="20"/>
        <v>0.82644628099173556</v>
      </c>
      <c r="H327" s="25">
        <f t="shared" si="21"/>
        <v>0.82644628099173556</v>
      </c>
      <c r="I327" s="25">
        <f t="shared" si="22"/>
        <v>0.20999999999999996</v>
      </c>
      <c r="J327" s="7">
        <f t="shared" si="23"/>
        <v>1.8264462809917354</v>
      </c>
      <c r="K327" s="25">
        <v>0.6</v>
      </c>
      <c r="L327" s="29">
        <v>20.09</v>
      </c>
      <c r="M327" s="25">
        <v>110.2</v>
      </c>
      <c r="N327" s="32">
        <v>8.41</v>
      </c>
      <c r="O327" s="25">
        <v>43486</v>
      </c>
      <c r="P327" s="25">
        <v>39401</v>
      </c>
      <c r="Q327" s="35">
        <v>28.11</v>
      </c>
      <c r="R327" s="25">
        <v>8.07</v>
      </c>
    </row>
    <row r="328" spans="1:19" s="25" customFormat="1" x14ac:dyDescent="0.2">
      <c r="A328" s="24" t="s">
        <v>118</v>
      </c>
      <c r="B328" s="25">
        <v>3</v>
      </c>
      <c r="C328" s="9">
        <v>0.62986111111111109</v>
      </c>
      <c r="D328" s="25" t="s">
        <v>14</v>
      </c>
      <c r="E328" s="25">
        <v>1.21</v>
      </c>
      <c r="F328" s="25">
        <v>1</v>
      </c>
      <c r="G328" s="25">
        <f t="shared" si="20"/>
        <v>0.82644628099173556</v>
      </c>
      <c r="H328" s="25">
        <f t="shared" si="21"/>
        <v>0.82644628099173556</v>
      </c>
      <c r="I328" s="25">
        <f t="shared" si="22"/>
        <v>0.20999999999999996</v>
      </c>
      <c r="J328" s="7">
        <f t="shared" si="23"/>
        <v>1.8264462809917354</v>
      </c>
      <c r="K328" s="25">
        <v>0.3</v>
      </c>
      <c r="L328" s="29">
        <v>23.32</v>
      </c>
      <c r="M328" s="25">
        <v>149.19999999999999</v>
      </c>
      <c r="N328" s="32">
        <v>11.57</v>
      </c>
      <c r="O328" s="25">
        <v>26350</v>
      </c>
      <c r="P328" s="25">
        <v>24088</v>
      </c>
      <c r="Q328" s="35">
        <v>16.5</v>
      </c>
      <c r="R328" s="25">
        <v>8.16</v>
      </c>
    </row>
    <row r="329" spans="1:19" s="25" customFormat="1" x14ac:dyDescent="0.2">
      <c r="A329" s="24" t="s">
        <v>118</v>
      </c>
      <c r="B329" s="25">
        <v>3</v>
      </c>
      <c r="C329" s="9">
        <v>0.62986111111111109</v>
      </c>
      <c r="D329" s="25" t="s">
        <v>14</v>
      </c>
      <c r="E329" s="25">
        <v>1.21</v>
      </c>
      <c r="F329" s="25">
        <v>1</v>
      </c>
      <c r="G329" s="25">
        <f t="shared" si="20"/>
        <v>0.82644628099173556</v>
      </c>
      <c r="H329" s="25">
        <f t="shared" si="21"/>
        <v>0.82644628099173556</v>
      </c>
      <c r="I329" s="25">
        <f t="shared" si="22"/>
        <v>0.20999999999999996</v>
      </c>
      <c r="J329" s="7">
        <f t="shared" si="23"/>
        <v>1.8264462809917354</v>
      </c>
      <c r="K329" s="25">
        <v>0</v>
      </c>
      <c r="L329" s="29">
        <v>23.37</v>
      </c>
      <c r="M329" s="25">
        <v>153.80000000000001</v>
      </c>
      <c r="N329" s="32">
        <v>12.11</v>
      </c>
      <c r="O329" s="25">
        <v>22448</v>
      </c>
      <c r="P329" s="25">
        <v>21723</v>
      </c>
      <c r="Q329" s="35">
        <v>13.52</v>
      </c>
      <c r="R329" s="25">
        <v>8.18</v>
      </c>
    </row>
    <row r="330" spans="1:19" s="25" customFormat="1" x14ac:dyDescent="0.2">
      <c r="A330" s="24" t="s">
        <v>118</v>
      </c>
      <c r="B330" s="25">
        <v>4</v>
      </c>
      <c r="C330" s="9">
        <v>0.64236111111111105</v>
      </c>
      <c r="D330" s="25" t="s">
        <v>14</v>
      </c>
      <c r="E330" s="25">
        <v>1.7</v>
      </c>
      <c r="F330" s="25">
        <v>1</v>
      </c>
      <c r="G330" s="25">
        <f t="shared" si="20"/>
        <v>0.58823529411764708</v>
      </c>
      <c r="H330" s="25">
        <f t="shared" si="21"/>
        <v>0.58823529411764708</v>
      </c>
      <c r="I330" s="25">
        <f t="shared" si="22"/>
        <v>0.7</v>
      </c>
      <c r="J330" s="7">
        <f t="shared" si="23"/>
        <v>1.5882352941176472</v>
      </c>
      <c r="K330" s="25">
        <v>1.7</v>
      </c>
      <c r="L330" s="29">
        <v>18.579999999999998</v>
      </c>
      <c r="M330" s="25">
        <v>88.9</v>
      </c>
      <c r="N330" s="32">
        <v>6.98</v>
      </c>
      <c r="O330" s="25">
        <v>45644</v>
      </c>
      <c r="P330" s="25">
        <v>40021</v>
      </c>
      <c r="Q330" s="35">
        <v>29.64</v>
      </c>
      <c r="R330" s="25">
        <v>8.01</v>
      </c>
    </row>
    <row r="331" spans="1:19" s="25" customFormat="1" x14ac:dyDescent="0.2">
      <c r="A331" s="24" t="s">
        <v>118</v>
      </c>
      <c r="B331" s="25">
        <v>4</v>
      </c>
      <c r="C331" s="9">
        <v>0.64236111111111105</v>
      </c>
      <c r="D331" s="25" t="s">
        <v>14</v>
      </c>
      <c r="E331" s="25">
        <v>1.7</v>
      </c>
      <c r="F331" s="25">
        <v>1</v>
      </c>
      <c r="G331" s="25">
        <f t="shared" si="20"/>
        <v>0.58823529411764708</v>
      </c>
      <c r="H331" s="25">
        <f t="shared" si="21"/>
        <v>0.58823529411764708</v>
      </c>
      <c r="I331" s="25">
        <f t="shared" si="22"/>
        <v>0.7</v>
      </c>
      <c r="J331" s="7">
        <f t="shared" si="23"/>
        <v>1.5882352941176472</v>
      </c>
      <c r="K331" s="25">
        <v>0.9</v>
      </c>
      <c r="L331" s="29">
        <v>19.38</v>
      </c>
      <c r="M331" s="25">
        <v>112.8</v>
      </c>
      <c r="N331" s="32">
        <v>8.75</v>
      </c>
      <c r="O331" s="25">
        <v>45211</v>
      </c>
      <c r="P331" s="25">
        <v>40359</v>
      </c>
      <c r="Q331" s="35">
        <v>29.31</v>
      </c>
      <c r="R331" s="25">
        <v>8.06</v>
      </c>
    </row>
    <row r="332" spans="1:19" s="25" customFormat="1" ht="15" customHeight="1" x14ac:dyDescent="0.2">
      <c r="A332" s="24" t="s">
        <v>118</v>
      </c>
      <c r="B332" s="25">
        <v>4</v>
      </c>
      <c r="C332" s="9">
        <v>0.64236111111111105</v>
      </c>
      <c r="D332" s="25" t="s">
        <v>14</v>
      </c>
      <c r="E332" s="25">
        <v>1.7</v>
      </c>
      <c r="F332" s="25">
        <v>1</v>
      </c>
      <c r="G332" s="25">
        <f t="shared" si="20"/>
        <v>0.58823529411764708</v>
      </c>
      <c r="H332" s="25">
        <f t="shared" si="21"/>
        <v>0.58823529411764708</v>
      </c>
      <c r="I332" s="25">
        <f t="shared" si="22"/>
        <v>0.7</v>
      </c>
      <c r="J332" s="7">
        <f t="shared" si="23"/>
        <v>1.5882352941176472</v>
      </c>
      <c r="K332" s="25">
        <v>0</v>
      </c>
      <c r="L332" s="29">
        <v>23.91</v>
      </c>
      <c r="M332" s="25">
        <v>172.1</v>
      </c>
      <c r="N332" s="32">
        <v>13.89</v>
      </c>
      <c r="O332" s="25">
        <v>17080</v>
      </c>
      <c r="P332" s="25">
        <v>16686</v>
      </c>
      <c r="Q332" s="35">
        <v>10</v>
      </c>
      <c r="R332" s="25">
        <v>8.3000000000000007</v>
      </c>
    </row>
    <row r="333" spans="1:19" s="25" customFormat="1" x14ac:dyDescent="0.2">
      <c r="A333" s="21" t="s">
        <v>118</v>
      </c>
      <c r="B333" s="13" t="s">
        <v>119</v>
      </c>
      <c r="C333" s="8">
        <v>0.59722222222222221</v>
      </c>
      <c r="D333" s="7" t="s">
        <v>14</v>
      </c>
      <c r="E333" s="7">
        <v>0.4</v>
      </c>
      <c r="F333" s="7">
        <v>0.4</v>
      </c>
      <c r="G333" s="7">
        <f t="shared" si="20"/>
        <v>1</v>
      </c>
      <c r="H333" s="7">
        <f t="shared" si="21"/>
        <v>0.4</v>
      </c>
      <c r="I333" s="7">
        <f t="shared" si="22"/>
        <v>0</v>
      </c>
      <c r="J333" s="7">
        <f t="shared" si="23"/>
        <v>1.4</v>
      </c>
      <c r="K333" s="7">
        <v>0.4</v>
      </c>
      <c r="L333" s="29">
        <v>19.829999999999998</v>
      </c>
      <c r="M333" s="7">
        <v>120</v>
      </c>
      <c r="N333" s="32">
        <v>9.1999999999999993</v>
      </c>
      <c r="O333" s="7">
        <v>44845</v>
      </c>
      <c r="P333" s="7">
        <v>40500</v>
      </c>
      <c r="Q333" s="35">
        <v>29.05</v>
      </c>
      <c r="R333" s="7">
        <v>8</v>
      </c>
      <c r="S333" s="7"/>
    </row>
    <row r="334" spans="1:19" s="25" customFormat="1" x14ac:dyDescent="0.2">
      <c r="A334" s="21" t="s">
        <v>118</v>
      </c>
      <c r="B334" s="13" t="s">
        <v>119</v>
      </c>
      <c r="C334" s="8">
        <v>0.59722222222222221</v>
      </c>
      <c r="D334" s="7" t="s">
        <v>14</v>
      </c>
      <c r="E334" s="7">
        <v>0.4</v>
      </c>
      <c r="F334" s="7">
        <v>0.4</v>
      </c>
      <c r="G334" s="7">
        <f t="shared" si="20"/>
        <v>1</v>
      </c>
      <c r="H334" s="7">
        <f t="shared" si="21"/>
        <v>0.4</v>
      </c>
      <c r="I334" s="7">
        <f t="shared" si="22"/>
        <v>0</v>
      </c>
      <c r="J334" s="7">
        <f t="shared" si="23"/>
        <v>1.4</v>
      </c>
      <c r="K334" s="7">
        <v>0.3</v>
      </c>
      <c r="L334" s="29">
        <v>19.920000000000002</v>
      </c>
      <c r="M334" s="7">
        <v>119.9</v>
      </c>
      <c r="N334" s="32">
        <v>9.1999999999999993</v>
      </c>
      <c r="O334" s="7">
        <v>44797</v>
      </c>
      <c r="P334" s="7">
        <v>40402</v>
      </c>
      <c r="Q334" s="35">
        <v>29.03</v>
      </c>
      <c r="R334" s="7">
        <v>8.06</v>
      </c>
      <c r="S334" s="7"/>
    </row>
    <row r="335" spans="1:19" s="25" customFormat="1" x14ac:dyDescent="0.2">
      <c r="A335" s="21" t="s">
        <v>118</v>
      </c>
      <c r="B335" s="13" t="s">
        <v>119</v>
      </c>
      <c r="C335" s="8">
        <v>0.59722222222222221</v>
      </c>
      <c r="D335" s="7" t="s">
        <v>14</v>
      </c>
      <c r="E335" s="7">
        <v>0.4</v>
      </c>
      <c r="F335" s="7">
        <v>0.4</v>
      </c>
      <c r="G335" s="7">
        <f t="shared" si="20"/>
        <v>1</v>
      </c>
      <c r="H335" s="7">
        <f t="shared" si="21"/>
        <v>0.4</v>
      </c>
      <c r="I335" s="7">
        <f t="shared" si="22"/>
        <v>0</v>
      </c>
      <c r="J335" s="7">
        <f t="shared" si="23"/>
        <v>1.4</v>
      </c>
      <c r="K335" s="7">
        <v>0.2</v>
      </c>
      <c r="L335" s="29">
        <v>19.87</v>
      </c>
      <c r="M335" s="7">
        <v>120.4</v>
      </c>
      <c r="N335" s="32">
        <v>9.34</v>
      </c>
      <c r="O335" s="7">
        <v>44758</v>
      </c>
      <c r="P335" s="7">
        <v>40399</v>
      </c>
      <c r="Q335" s="35">
        <v>29</v>
      </c>
      <c r="R335" s="7">
        <v>8.08</v>
      </c>
      <c r="S335" s="7"/>
    </row>
    <row r="336" spans="1:19" s="25" customFormat="1" x14ac:dyDescent="0.2">
      <c r="A336" s="21" t="s">
        <v>118</v>
      </c>
      <c r="B336" s="13" t="s">
        <v>119</v>
      </c>
      <c r="C336" s="8">
        <v>0.59722222222222221</v>
      </c>
      <c r="D336" s="7" t="s">
        <v>14</v>
      </c>
      <c r="E336" s="7">
        <v>0.4</v>
      </c>
      <c r="F336" s="7">
        <v>0.4</v>
      </c>
      <c r="G336" s="7">
        <f t="shared" si="20"/>
        <v>1</v>
      </c>
      <c r="H336" s="7">
        <f t="shared" si="21"/>
        <v>0.4</v>
      </c>
      <c r="I336" s="7">
        <f t="shared" si="22"/>
        <v>0</v>
      </c>
      <c r="J336" s="7">
        <f t="shared" si="23"/>
        <v>1.4</v>
      </c>
      <c r="K336" s="7">
        <v>0</v>
      </c>
      <c r="L336" s="29">
        <v>19.940000000000001</v>
      </c>
      <c r="M336" s="7">
        <v>128</v>
      </c>
      <c r="N336" s="32">
        <v>9.6999999999999993</v>
      </c>
      <c r="O336" s="7">
        <v>44225</v>
      </c>
      <c r="P336" s="7">
        <v>40389</v>
      </c>
      <c r="Q336" s="35">
        <v>29</v>
      </c>
      <c r="R336" s="7">
        <v>8.08</v>
      </c>
      <c r="S336" s="7"/>
    </row>
    <row r="337" spans="1:18" s="25" customFormat="1" x14ac:dyDescent="0.2">
      <c r="A337" s="24" t="s">
        <v>118</v>
      </c>
      <c r="B337" s="27" t="s">
        <v>120</v>
      </c>
      <c r="C337" s="9">
        <v>0.60763888888888895</v>
      </c>
      <c r="D337" s="25" t="s">
        <v>14</v>
      </c>
      <c r="E337" s="25">
        <v>1.1000000000000001</v>
      </c>
      <c r="F337" s="25">
        <v>1</v>
      </c>
      <c r="G337" s="25">
        <f t="shared" si="20"/>
        <v>0.90909090909090906</v>
      </c>
      <c r="H337" s="25">
        <f t="shared" si="21"/>
        <v>0.90909090909090906</v>
      </c>
      <c r="I337" s="25">
        <f t="shared" si="22"/>
        <v>0.10000000000000009</v>
      </c>
      <c r="J337" s="7">
        <f t="shared" si="23"/>
        <v>1.9090909090909092</v>
      </c>
      <c r="K337" s="25">
        <v>1.1000000000000001</v>
      </c>
      <c r="L337" s="29">
        <v>19.75</v>
      </c>
      <c r="M337" s="25">
        <v>128.1</v>
      </c>
      <c r="N337" s="32">
        <v>9.86</v>
      </c>
      <c r="O337" s="25">
        <v>45204</v>
      </c>
      <c r="P337" s="25">
        <v>40615</v>
      </c>
      <c r="Q337" s="35">
        <v>29.29</v>
      </c>
      <c r="R337" s="25">
        <v>7.04</v>
      </c>
    </row>
    <row r="338" spans="1:18" s="25" customFormat="1" x14ac:dyDescent="0.2">
      <c r="A338" s="24" t="s">
        <v>118</v>
      </c>
      <c r="B338" s="27" t="s">
        <v>120</v>
      </c>
      <c r="C338" s="9">
        <v>0.60763888888888895</v>
      </c>
      <c r="D338" s="25" t="s">
        <v>14</v>
      </c>
      <c r="E338" s="25">
        <v>1.1000000000000001</v>
      </c>
      <c r="F338" s="25">
        <v>1</v>
      </c>
      <c r="G338" s="25">
        <f t="shared" si="20"/>
        <v>0.90909090909090906</v>
      </c>
      <c r="H338" s="25">
        <f t="shared" si="21"/>
        <v>0.90909090909090906</v>
      </c>
      <c r="I338" s="25">
        <f t="shared" si="22"/>
        <v>0.10000000000000009</v>
      </c>
      <c r="J338" s="7">
        <f t="shared" si="23"/>
        <v>1.9090909090909092</v>
      </c>
      <c r="K338" s="25">
        <v>0.85</v>
      </c>
      <c r="L338" s="29">
        <v>19.760000000000002</v>
      </c>
      <c r="M338" s="25">
        <v>134.69999999999999</v>
      </c>
      <c r="N338" s="32">
        <v>10.54</v>
      </c>
      <c r="O338" s="25">
        <v>45135</v>
      </c>
      <c r="P338" s="25">
        <v>40602</v>
      </c>
      <c r="Q338" s="35">
        <v>29.26</v>
      </c>
      <c r="R338" s="25">
        <v>8.08</v>
      </c>
    </row>
    <row r="339" spans="1:18" s="25" customFormat="1" x14ac:dyDescent="0.2">
      <c r="A339" s="24" t="s">
        <v>118</v>
      </c>
      <c r="B339" s="27" t="s">
        <v>120</v>
      </c>
      <c r="C339" s="9">
        <v>0.60763888888888895</v>
      </c>
      <c r="D339" s="25" t="s">
        <v>14</v>
      </c>
      <c r="E339" s="25">
        <v>1.1000000000000001</v>
      </c>
      <c r="F339" s="25">
        <v>1</v>
      </c>
      <c r="G339" s="25">
        <f t="shared" si="20"/>
        <v>0.90909090909090906</v>
      </c>
      <c r="H339" s="25">
        <f t="shared" si="21"/>
        <v>0.90909090909090906</v>
      </c>
      <c r="I339" s="25">
        <f t="shared" si="22"/>
        <v>0.10000000000000009</v>
      </c>
      <c r="J339" s="7">
        <f t="shared" si="23"/>
        <v>1.9090909090909092</v>
      </c>
      <c r="K339" s="25">
        <v>0.6</v>
      </c>
      <c r="L339" s="29">
        <v>19.86</v>
      </c>
      <c r="M339" s="25">
        <v>125.2</v>
      </c>
      <c r="N339" s="32">
        <v>9.26</v>
      </c>
      <c r="O339" s="25">
        <v>44834</v>
      </c>
      <c r="P339" s="25">
        <v>40470</v>
      </c>
      <c r="Q339" s="35">
        <v>29.05</v>
      </c>
      <c r="R339" s="25">
        <v>8.1</v>
      </c>
    </row>
    <row r="340" spans="1:18" s="25" customFormat="1" x14ac:dyDescent="0.2">
      <c r="A340" s="24" t="s">
        <v>118</v>
      </c>
      <c r="B340" s="27" t="s">
        <v>120</v>
      </c>
      <c r="C340" s="9">
        <v>0.60763888888888895</v>
      </c>
      <c r="D340" s="25" t="s">
        <v>14</v>
      </c>
      <c r="E340" s="25">
        <v>1.1000000000000001</v>
      </c>
      <c r="F340" s="25">
        <v>1</v>
      </c>
      <c r="G340" s="25">
        <f t="shared" si="20"/>
        <v>0.90909090909090906</v>
      </c>
      <c r="H340" s="25">
        <f t="shared" si="21"/>
        <v>0.90909090909090906</v>
      </c>
      <c r="I340" s="25">
        <f t="shared" si="22"/>
        <v>0.10000000000000009</v>
      </c>
      <c r="J340" s="7">
        <f t="shared" si="23"/>
        <v>1.9090909090909092</v>
      </c>
      <c r="K340" s="25">
        <v>0.4</v>
      </c>
      <c r="L340" s="29">
        <v>19.8</v>
      </c>
      <c r="M340" s="25">
        <v>124.4</v>
      </c>
      <c r="N340" s="32">
        <v>9.27</v>
      </c>
      <c r="O340" s="25">
        <v>44469</v>
      </c>
      <c r="P340" s="25">
        <v>40225</v>
      </c>
      <c r="Q340" s="35">
        <v>29.03</v>
      </c>
      <c r="R340" s="25">
        <v>8.1</v>
      </c>
    </row>
    <row r="341" spans="1:18" s="25" customFormat="1" x14ac:dyDescent="0.2">
      <c r="A341" s="24" t="s">
        <v>118</v>
      </c>
      <c r="B341" s="27" t="s">
        <v>120</v>
      </c>
      <c r="C341" s="9">
        <v>0.60763888888888895</v>
      </c>
      <c r="D341" s="25" t="s">
        <v>14</v>
      </c>
      <c r="E341" s="25">
        <v>1.1000000000000001</v>
      </c>
      <c r="F341" s="25">
        <v>1</v>
      </c>
      <c r="G341" s="25">
        <f t="shared" si="20"/>
        <v>0.90909090909090906</v>
      </c>
      <c r="H341" s="25">
        <f t="shared" si="21"/>
        <v>0.90909090909090906</v>
      </c>
      <c r="I341" s="25">
        <f t="shared" si="22"/>
        <v>0.10000000000000009</v>
      </c>
      <c r="J341" s="7">
        <f t="shared" si="23"/>
        <v>1.9090909090909092</v>
      </c>
      <c r="K341" s="25">
        <v>0.2</v>
      </c>
      <c r="L341" s="29">
        <v>21.07</v>
      </c>
      <c r="M341" s="25">
        <v>115.8</v>
      </c>
      <c r="N341" s="32">
        <v>8.8699999999999992</v>
      </c>
      <c r="O341" s="25">
        <v>40098</v>
      </c>
      <c r="P341" s="25">
        <v>37174</v>
      </c>
      <c r="Q341" s="35">
        <v>25.84</v>
      </c>
      <c r="R341" s="25">
        <v>8.08</v>
      </c>
    </row>
    <row r="342" spans="1:18" s="25" customFormat="1" x14ac:dyDescent="0.2">
      <c r="A342" s="24" t="s">
        <v>38</v>
      </c>
      <c r="B342" s="25">
        <v>1</v>
      </c>
      <c r="C342" s="9">
        <v>0.40347222222222223</v>
      </c>
      <c r="D342" s="25" t="s">
        <v>14</v>
      </c>
      <c r="E342" s="25">
        <v>2</v>
      </c>
      <c r="F342" s="25">
        <v>1.3</v>
      </c>
      <c r="G342" s="25">
        <f t="shared" si="20"/>
        <v>0.65</v>
      </c>
      <c r="H342" s="25">
        <f t="shared" si="21"/>
        <v>0.84500000000000008</v>
      </c>
      <c r="I342" s="25">
        <f t="shared" si="22"/>
        <v>0.7</v>
      </c>
      <c r="J342" s="7">
        <f t="shared" si="23"/>
        <v>1.9500000000000002</v>
      </c>
      <c r="K342" s="25">
        <v>2</v>
      </c>
      <c r="L342" s="29">
        <v>20.12</v>
      </c>
      <c r="M342" s="25">
        <v>123</v>
      </c>
      <c r="N342" s="32">
        <v>11.09</v>
      </c>
      <c r="O342" s="25">
        <v>888</v>
      </c>
      <c r="P342" s="25">
        <v>806</v>
      </c>
      <c r="Q342" s="35">
        <v>0.44</v>
      </c>
      <c r="R342" s="25">
        <v>7.71</v>
      </c>
    </row>
    <row r="343" spans="1:18" s="25" customFormat="1" x14ac:dyDescent="0.2">
      <c r="A343" s="24" t="s">
        <v>38</v>
      </c>
      <c r="B343" s="25">
        <v>1</v>
      </c>
      <c r="D343" s="25" t="s">
        <v>14</v>
      </c>
      <c r="E343" s="25">
        <v>2</v>
      </c>
      <c r="F343" s="25">
        <v>1.3</v>
      </c>
      <c r="G343" s="25">
        <f t="shared" si="20"/>
        <v>0.65</v>
      </c>
      <c r="H343" s="25">
        <f t="shared" si="21"/>
        <v>0.84500000000000008</v>
      </c>
      <c r="I343" s="25">
        <f t="shared" si="22"/>
        <v>0.7</v>
      </c>
      <c r="J343" s="7">
        <f t="shared" si="23"/>
        <v>1.9500000000000002</v>
      </c>
      <c r="K343" s="25">
        <v>1.5</v>
      </c>
      <c r="L343" s="29">
        <v>20.47</v>
      </c>
      <c r="M343" s="25">
        <v>78.2</v>
      </c>
      <c r="N343" s="32">
        <v>6.72</v>
      </c>
      <c r="O343" s="25">
        <v>886</v>
      </c>
      <c r="P343" s="25">
        <v>809</v>
      </c>
      <c r="Q343" s="35">
        <v>0.44</v>
      </c>
      <c r="R343" s="25">
        <v>7.61</v>
      </c>
    </row>
    <row r="344" spans="1:18" s="25" customFormat="1" x14ac:dyDescent="0.2">
      <c r="A344" s="24" t="s">
        <v>38</v>
      </c>
      <c r="B344" s="25">
        <v>1</v>
      </c>
      <c r="D344" s="25" t="s">
        <v>14</v>
      </c>
      <c r="E344" s="25">
        <v>2</v>
      </c>
      <c r="F344" s="25">
        <v>1.3</v>
      </c>
      <c r="G344" s="25">
        <f t="shared" si="20"/>
        <v>0.65</v>
      </c>
      <c r="H344" s="25">
        <f t="shared" si="21"/>
        <v>0.84500000000000008</v>
      </c>
      <c r="I344" s="25">
        <f t="shared" si="22"/>
        <v>0.7</v>
      </c>
      <c r="J344" s="7">
        <f t="shared" si="23"/>
        <v>1.9500000000000002</v>
      </c>
      <c r="K344" s="25">
        <v>1</v>
      </c>
      <c r="L344" s="29">
        <v>20.86</v>
      </c>
      <c r="M344" s="25">
        <v>151.5</v>
      </c>
      <c r="N344" s="32">
        <v>13.57</v>
      </c>
      <c r="O344" s="25">
        <v>886</v>
      </c>
      <c r="P344" s="25">
        <v>816</v>
      </c>
      <c r="Q344" s="35">
        <v>0.44</v>
      </c>
      <c r="R344" s="25">
        <v>7.96</v>
      </c>
    </row>
    <row r="345" spans="1:18" s="25" customFormat="1" x14ac:dyDescent="0.2">
      <c r="A345" s="24" t="s">
        <v>38</v>
      </c>
      <c r="B345" s="25">
        <v>1</v>
      </c>
      <c r="D345" s="25" t="s">
        <v>14</v>
      </c>
      <c r="E345" s="25">
        <v>2</v>
      </c>
      <c r="F345" s="25">
        <v>1.3</v>
      </c>
      <c r="G345" s="25">
        <f t="shared" si="20"/>
        <v>0.65</v>
      </c>
      <c r="H345" s="25">
        <f t="shared" si="21"/>
        <v>0.84500000000000008</v>
      </c>
      <c r="I345" s="25">
        <f t="shared" si="22"/>
        <v>0.7</v>
      </c>
      <c r="J345" s="7">
        <f t="shared" si="23"/>
        <v>1.9500000000000002</v>
      </c>
      <c r="K345" s="25">
        <v>0.5</v>
      </c>
      <c r="L345" s="29">
        <v>21.22</v>
      </c>
      <c r="M345" s="25">
        <v>155.9</v>
      </c>
      <c r="N345" s="32">
        <v>13.81</v>
      </c>
      <c r="O345" s="25">
        <v>888</v>
      </c>
      <c r="P345" s="25">
        <v>822</v>
      </c>
      <c r="Q345" s="35">
        <v>0.44</v>
      </c>
      <c r="R345" s="25">
        <v>8.15</v>
      </c>
    </row>
    <row r="346" spans="1:18" s="25" customFormat="1" x14ac:dyDescent="0.2">
      <c r="A346" s="24" t="s">
        <v>38</v>
      </c>
      <c r="B346" s="25">
        <v>1</v>
      </c>
      <c r="D346" s="25" t="s">
        <v>14</v>
      </c>
      <c r="E346" s="25">
        <v>2</v>
      </c>
      <c r="F346" s="25">
        <v>1.3</v>
      </c>
      <c r="G346" s="25">
        <f t="shared" si="20"/>
        <v>0.65</v>
      </c>
      <c r="H346" s="25">
        <f t="shared" si="21"/>
        <v>0.84500000000000008</v>
      </c>
      <c r="I346" s="25">
        <f t="shared" si="22"/>
        <v>0.7</v>
      </c>
      <c r="J346" s="7">
        <f t="shared" si="23"/>
        <v>1.9500000000000002</v>
      </c>
      <c r="K346" s="25">
        <v>0</v>
      </c>
      <c r="L346" s="29">
        <v>21.41</v>
      </c>
      <c r="M346" s="25">
        <v>160</v>
      </c>
      <c r="N346" s="32">
        <v>14.1</v>
      </c>
      <c r="O346" s="25">
        <v>888</v>
      </c>
      <c r="P346" s="25">
        <v>827</v>
      </c>
      <c r="Q346" s="35">
        <v>0.44</v>
      </c>
      <c r="R346" s="25">
        <v>8.1999999999999993</v>
      </c>
    </row>
    <row r="347" spans="1:18" s="25" customFormat="1" x14ac:dyDescent="0.2">
      <c r="A347" s="24" t="s">
        <v>38</v>
      </c>
      <c r="B347" s="25">
        <v>2</v>
      </c>
      <c r="C347" s="9">
        <v>10.08</v>
      </c>
      <c r="D347" s="25" t="s">
        <v>14</v>
      </c>
      <c r="E347" s="25">
        <v>2.4</v>
      </c>
      <c r="F347" s="25">
        <v>1.5</v>
      </c>
      <c r="G347" s="25">
        <f t="shared" si="20"/>
        <v>0.625</v>
      </c>
      <c r="H347" s="25">
        <f t="shared" si="21"/>
        <v>0.9375</v>
      </c>
      <c r="I347" s="25">
        <f t="shared" si="22"/>
        <v>0.89999999999999991</v>
      </c>
      <c r="J347" s="7">
        <f t="shared" si="23"/>
        <v>2.125</v>
      </c>
      <c r="K347" s="25">
        <v>2.4</v>
      </c>
      <c r="L347" s="29">
        <v>19.72</v>
      </c>
      <c r="M347" s="25">
        <v>26.7</v>
      </c>
      <c r="N347" s="32">
        <v>2.41</v>
      </c>
      <c r="O347" s="25">
        <v>892</v>
      </c>
      <c r="P347" s="25">
        <v>803</v>
      </c>
      <c r="Q347" s="35">
        <v>0.44</v>
      </c>
      <c r="R347" s="25">
        <v>7.46</v>
      </c>
    </row>
    <row r="348" spans="1:18" s="25" customFormat="1" x14ac:dyDescent="0.2">
      <c r="A348" s="24" t="s">
        <v>38</v>
      </c>
      <c r="B348" s="25">
        <v>2</v>
      </c>
      <c r="D348" s="25" t="s">
        <v>14</v>
      </c>
      <c r="E348" s="25">
        <v>2.4</v>
      </c>
      <c r="F348" s="25">
        <v>1.5</v>
      </c>
      <c r="G348" s="25">
        <f t="shared" si="20"/>
        <v>0.625</v>
      </c>
      <c r="H348" s="25">
        <f t="shared" si="21"/>
        <v>0.9375</v>
      </c>
      <c r="I348" s="25">
        <f t="shared" si="22"/>
        <v>0.89999999999999991</v>
      </c>
      <c r="J348" s="7">
        <f t="shared" si="23"/>
        <v>2.125</v>
      </c>
      <c r="K348" s="25">
        <v>1.8</v>
      </c>
      <c r="L348" s="29">
        <v>20.41</v>
      </c>
      <c r="M348" s="25">
        <v>77.599999999999994</v>
      </c>
      <c r="N348" s="32">
        <v>6.99</v>
      </c>
      <c r="O348" s="25">
        <v>873</v>
      </c>
      <c r="P348" s="25">
        <v>796</v>
      </c>
      <c r="Q348" s="35">
        <v>0.43</v>
      </c>
      <c r="R348" s="25">
        <v>7.43</v>
      </c>
    </row>
    <row r="349" spans="1:18" s="25" customFormat="1" x14ac:dyDescent="0.2">
      <c r="A349" s="24" t="s">
        <v>38</v>
      </c>
      <c r="B349" s="25">
        <v>2</v>
      </c>
      <c r="D349" s="25" t="s">
        <v>14</v>
      </c>
      <c r="E349" s="25">
        <v>2.4</v>
      </c>
      <c r="F349" s="25">
        <v>1.5</v>
      </c>
      <c r="G349" s="25">
        <f t="shared" si="20"/>
        <v>0.625</v>
      </c>
      <c r="H349" s="25">
        <f t="shared" si="21"/>
        <v>0.9375</v>
      </c>
      <c r="I349" s="25">
        <f t="shared" si="22"/>
        <v>0.89999999999999991</v>
      </c>
      <c r="J349" s="7">
        <f t="shared" si="23"/>
        <v>2.125</v>
      </c>
      <c r="K349" s="25">
        <v>1.2</v>
      </c>
      <c r="L349" s="29">
        <v>20.91</v>
      </c>
      <c r="M349" s="25">
        <v>113</v>
      </c>
      <c r="N349" s="32">
        <v>10.06</v>
      </c>
      <c r="O349" s="25">
        <v>890</v>
      </c>
      <c r="P349" s="25">
        <v>821</v>
      </c>
      <c r="Q349" s="35">
        <v>0.44</v>
      </c>
      <c r="R349" s="25">
        <v>7.6</v>
      </c>
    </row>
    <row r="350" spans="1:18" s="25" customFormat="1" x14ac:dyDescent="0.2">
      <c r="A350" s="24" t="s">
        <v>38</v>
      </c>
      <c r="B350" s="25">
        <v>2</v>
      </c>
      <c r="D350" s="25" t="s">
        <v>14</v>
      </c>
      <c r="E350" s="25">
        <v>2.4</v>
      </c>
      <c r="F350" s="25">
        <v>1.5</v>
      </c>
      <c r="G350" s="25">
        <f t="shared" si="20"/>
        <v>0.625</v>
      </c>
      <c r="H350" s="25">
        <f t="shared" si="21"/>
        <v>0.9375</v>
      </c>
      <c r="I350" s="25">
        <f t="shared" si="22"/>
        <v>0.89999999999999991</v>
      </c>
      <c r="J350" s="7">
        <f t="shared" si="23"/>
        <v>2.125</v>
      </c>
      <c r="K350" s="25">
        <v>0.6</v>
      </c>
      <c r="L350" s="29">
        <v>21.31</v>
      </c>
      <c r="M350" s="25">
        <v>147.80000000000001</v>
      </c>
      <c r="N350" s="32">
        <v>13.07</v>
      </c>
      <c r="O350" s="25">
        <v>888</v>
      </c>
      <c r="P350" s="25">
        <v>826</v>
      </c>
      <c r="Q350" s="35">
        <v>0.44</v>
      </c>
      <c r="R350" s="25">
        <v>7.96</v>
      </c>
    </row>
    <row r="351" spans="1:18" s="25" customFormat="1" x14ac:dyDescent="0.2">
      <c r="A351" s="24" t="s">
        <v>38</v>
      </c>
      <c r="B351" s="25">
        <v>2</v>
      </c>
      <c r="D351" s="25" t="s">
        <v>14</v>
      </c>
      <c r="E351" s="25">
        <v>2.4</v>
      </c>
      <c r="F351" s="25">
        <v>1.5</v>
      </c>
      <c r="G351" s="25">
        <f t="shared" si="20"/>
        <v>0.625</v>
      </c>
      <c r="H351" s="25">
        <f t="shared" si="21"/>
        <v>0.9375</v>
      </c>
      <c r="I351" s="25">
        <f t="shared" si="22"/>
        <v>0.89999999999999991</v>
      </c>
      <c r="J351" s="7">
        <f t="shared" si="23"/>
        <v>2.125</v>
      </c>
      <c r="K351" s="25">
        <v>0</v>
      </c>
      <c r="L351" s="29">
        <v>21.82</v>
      </c>
      <c r="M351" s="25">
        <v>162.5</v>
      </c>
      <c r="N351" s="32">
        <v>14.23</v>
      </c>
      <c r="O351" s="25">
        <v>888</v>
      </c>
      <c r="P351" s="25">
        <v>832</v>
      </c>
      <c r="Q351" s="35">
        <v>0.44</v>
      </c>
      <c r="R351" s="25">
        <v>8.11</v>
      </c>
    </row>
    <row r="352" spans="1:18" s="25" customFormat="1" x14ac:dyDescent="0.2">
      <c r="A352" s="24" t="s">
        <v>38</v>
      </c>
      <c r="B352" s="25">
        <v>3</v>
      </c>
      <c r="C352" s="9">
        <v>0.43402777777777773</v>
      </c>
      <c r="D352" s="25" t="s">
        <v>14</v>
      </c>
      <c r="E352" s="25">
        <v>2</v>
      </c>
      <c r="F352" s="25">
        <v>1.5</v>
      </c>
      <c r="G352" s="25">
        <f t="shared" si="20"/>
        <v>0.75</v>
      </c>
      <c r="H352" s="25">
        <f t="shared" si="21"/>
        <v>1.125</v>
      </c>
      <c r="I352" s="25">
        <f t="shared" si="22"/>
        <v>0.5</v>
      </c>
      <c r="J352" s="7">
        <f t="shared" si="23"/>
        <v>2.25</v>
      </c>
      <c r="K352" s="25">
        <v>2</v>
      </c>
      <c r="L352" s="29">
        <v>19.8</v>
      </c>
      <c r="M352" s="25">
        <v>33.299999999999997</v>
      </c>
      <c r="N352" s="32">
        <v>3.02</v>
      </c>
      <c r="O352" s="25">
        <v>918</v>
      </c>
      <c r="P352" s="25">
        <v>827</v>
      </c>
      <c r="Q352" s="35">
        <v>0.45</v>
      </c>
      <c r="R352" s="25">
        <v>7.3</v>
      </c>
    </row>
    <row r="353" spans="1:19" s="25" customFormat="1" x14ac:dyDescent="0.2">
      <c r="A353" s="24" t="s">
        <v>38</v>
      </c>
      <c r="B353" s="25">
        <v>3</v>
      </c>
      <c r="D353" s="25" t="s">
        <v>14</v>
      </c>
      <c r="E353" s="25">
        <v>2</v>
      </c>
      <c r="F353" s="25">
        <v>1.5</v>
      </c>
      <c r="G353" s="25">
        <f t="shared" si="20"/>
        <v>0.75</v>
      </c>
      <c r="H353" s="25">
        <f t="shared" si="21"/>
        <v>1.125</v>
      </c>
      <c r="I353" s="25">
        <f t="shared" si="22"/>
        <v>0.5</v>
      </c>
      <c r="J353" s="7">
        <f t="shared" si="23"/>
        <v>2.25</v>
      </c>
      <c r="K353" s="25">
        <v>1.5</v>
      </c>
      <c r="L353" s="29">
        <v>19.89</v>
      </c>
      <c r="M353" s="25">
        <v>51</v>
      </c>
      <c r="N353" s="32">
        <v>4.63</v>
      </c>
      <c r="O353" s="25">
        <v>916</v>
      </c>
      <c r="P353" s="25">
        <v>825</v>
      </c>
      <c r="Q353" s="35">
        <v>0.44</v>
      </c>
      <c r="R353" s="25">
        <v>7.27</v>
      </c>
    </row>
    <row r="354" spans="1:19" s="25" customFormat="1" x14ac:dyDescent="0.2">
      <c r="A354" s="24" t="s">
        <v>38</v>
      </c>
      <c r="B354" s="25">
        <v>3</v>
      </c>
      <c r="D354" s="25" t="s">
        <v>14</v>
      </c>
      <c r="E354" s="25">
        <v>2</v>
      </c>
      <c r="F354" s="25">
        <v>1.5</v>
      </c>
      <c r="G354" s="25">
        <f t="shared" si="20"/>
        <v>0.75</v>
      </c>
      <c r="H354" s="25">
        <f t="shared" si="21"/>
        <v>1.125</v>
      </c>
      <c r="I354" s="25">
        <f t="shared" si="22"/>
        <v>0.5</v>
      </c>
      <c r="J354" s="7">
        <f t="shared" si="23"/>
        <v>2.25</v>
      </c>
      <c r="K354" s="25">
        <v>1</v>
      </c>
      <c r="L354" s="29">
        <v>21.11</v>
      </c>
      <c r="M354" s="25">
        <v>130.1</v>
      </c>
      <c r="N354" s="32">
        <v>7.69</v>
      </c>
      <c r="O354" s="25">
        <v>895</v>
      </c>
      <c r="P354" s="25">
        <v>826</v>
      </c>
      <c r="Q354" s="35">
        <v>0.44</v>
      </c>
      <c r="R354" s="25">
        <v>7.71</v>
      </c>
    </row>
    <row r="355" spans="1:19" s="25" customFormat="1" x14ac:dyDescent="0.2">
      <c r="A355" s="24" t="s">
        <v>38</v>
      </c>
      <c r="B355" s="25">
        <v>3</v>
      </c>
      <c r="D355" s="25" t="s">
        <v>14</v>
      </c>
      <c r="E355" s="25">
        <v>2</v>
      </c>
      <c r="F355" s="25">
        <v>1.5</v>
      </c>
      <c r="G355" s="25">
        <f t="shared" si="20"/>
        <v>0.75</v>
      </c>
      <c r="H355" s="25">
        <f t="shared" si="21"/>
        <v>1.125</v>
      </c>
      <c r="I355" s="25">
        <f t="shared" si="22"/>
        <v>0.5</v>
      </c>
      <c r="J355" s="7">
        <f t="shared" si="23"/>
        <v>2.25</v>
      </c>
      <c r="K355" s="25">
        <v>0.5</v>
      </c>
      <c r="L355" s="29">
        <v>21.51</v>
      </c>
      <c r="M355" s="25">
        <v>154.5</v>
      </c>
      <c r="N355" s="32">
        <v>13.59</v>
      </c>
      <c r="O355" s="25">
        <v>891</v>
      </c>
      <c r="P355" s="25">
        <v>891</v>
      </c>
      <c r="Q355" s="35">
        <v>0.44</v>
      </c>
      <c r="R355" s="25">
        <v>7.94</v>
      </c>
    </row>
    <row r="356" spans="1:19" s="25" customFormat="1" x14ac:dyDescent="0.2">
      <c r="A356" s="24" t="s">
        <v>38</v>
      </c>
      <c r="B356" s="25">
        <v>3</v>
      </c>
      <c r="D356" s="25" t="s">
        <v>14</v>
      </c>
      <c r="E356" s="25">
        <v>2</v>
      </c>
      <c r="F356" s="25">
        <v>1.5</v>
      </c>
      <c r="G356" s="25">
        <f t="shared" si="20"/>
        <v>0.75</v>
      </c>
      <c r="H356" s="25">
        <f t="shared" si="21"/>
        <v>1.125</v>
      </c>
      <c r="I356" s="25">
        <f t="shared" si="22"/>
        <v>0.5</v>
      </c>
      <c r="J356" s="7">
        <f t="shared" si="23"/>
        <v>2.25</v>
      </c>
      <c r="K356" s="25">
        <v>0</v>
      </c>
      <c r="L356" s="29">
        <v>21.71</v>
      </c>
      <c r="M356" s="25">
        <v>164.4</v>
      </c>
      <c r="N356" s="32">
        <v>14.42</v>
      </c>
      <c r="O356" s="25">
        <v>891</v>
      </c>
      <c r="P356" s="25">
        <v>891</v>
      </c>
      <c r="Q356" s="35">
        <v>0.44</v>
      </c>
      <c r="R356" s="25">
        <v>8.0399999999999991</v>
      </c>
    </row>
    <row r="357" spans="1:19" s="25" customFormat="1" x14ac:dyDescent="0.2">
      <c r="A357" s="21" t="s">
        <v>43</v>
      </c>
      <c r="B357" s="7">
        <v>1</v>
      </c>
      <c r="C357" s="8">
        <v>0.50347222222222221</v>
      </c>
      <c r="D357" s="7" t="s">
        <v>14</v>
      </c>
      <c r="E357" s="7">
        <v>2.1</v>
      </c>
      <c r="F357" s="7">
        <v>2.1</v>
      </c>
      <c r="G357" s="7">
        <f t="shared" si="20"/>
        <v>1</v>
      </c>
      <c r="H357" s="7">
        <f t="shared" si="21"/>
        <v>2.1</v>
      </c>
      <c r="I357" s="7">
        <f t="shared" si="22"/>
        <v>0</v>
      </c>
      <c r="J357" s="7">
        <f t="shared" si="23"/>
        <v>3.1</v>
      </c>
      <c r="K357" s="7">
        <v>2.1</v>
      </c>
      <c r="L357" s="29">
        <v>20.67</v>
      </c>
      <c r="M357" s="7">
        <v>141.5</v>
      </c>
      <c r="N357" s="32">
        <v>12.51</v>
      </c>
      <c r="O357" s="7">
        <v>3495</v>
      </c>
      <c r="P357" s="7">
        <v>3203</v>
      </c>
      <c r="Q357" s="35">
        <v>1.84</v>
      </c>
      <c r="R357" s="7">
        <v>8.74</v>
      </c>
      <c r="S357" s="7"/>
    </row>
    <row r="358" spans="1:19" s="25" customFormat="1" x14ac:dyDescent="0.2">
      <c r="A358" s="21" t="s">
        <v>43</v>
      </c>
      <c r="B358" s="7">
        <v>1</v>
      </c>
      <c r="C358" s="7"/>
      <c r="D358" s="7" t="s">
        <v>14</v>
      </c>
      <c r="E358" s="7">
        <v>2.1</v>
      </c>
      <c r="F358" s="7">
        <v>2.1</v>
      </c>
      <c r="G358" s="7">
        <f t="shared" si="20"/>
        <v>1</v>
      </c>
      <c r="H358" s="7">
        <f t="shared" si="21"/>
        <v>2.1</v>
      </c>
      <c r="I358" s="7">
        <f t="shared" si="22"/>
        <v>0</v>
      </c>
      <c r="J358" s="7">
        <f t="shared" si="23"/>
        <v>3.1</v>
      </c>
      <c r="K358" s="7">
        <v>1.6</v>
      </c>
      <c r="L358" s="29">
        <v>20.6</v>
      </c>
      <c r="M358" s="7">
        <v>137.6</v>
      </c>
      <c r="N358" s="32">
        <v>12.23</v>
      </c>
      <c r="O358" s="7">
        <v>3495</v>
      </c>
      <c r="P358" s="7">
        <v>3201</v>
      </c>
      <c r="Q358" s="35">
        <v>1.84</v>
      </c>
      <c r="R358" s="7">
        <v>8.82</v>
      </c>
      <c r="S358" s="7"/>
    </row>
    <row r="359" spans="1:19" s="25" customFormat="1" x14ac:dyDescent="0.2">
      <c r="A359" s="21" t="s">
        <v>43</v>
      </c>
      <c r="B359" s="7">
        <v>1</v>
      </c>
      <c r="C359" s="7"/>
      <c r="D359" s="7" t="s">
        <v>14</v>
      </c>
      <c r="E359" s="7">
        <v>2.1</v>
      </c>
      <c r="F359" s="7">
        <v>2.1</v>
      </c>
      <c r="G359" s="7">
        <f t="shared" si="20"/>
        <v>1</v>
      </c>
      <c r="H359" s="7">
        <f t="shared" si="21"/>
        <v>2.1</v>
      </c>
      <c r="I359" s="7">
        <f t="shared" si="22"/>
        <v>0</v>
      </c>
      <c r="J359" s="7">
        <f t="shared" si="23"/>
        <v>3.1</v>
      </c>
      <c r="K359" s="7">
        <v>1.1000000000000001</v>
      </c>
      <c r="L359" s="29">
        <v>20.62</v>
      </c>
      <c r="M359" s="7">
        <v>136.30000000000001</v>
      </c>
      <c r="N359" s="32">
        <v>12.1</v>
      </c>
      <c r="O359" s="7">
        <v>3499</v>
      </c>
      <c r="P359" s="7">
        <v>3206</v>
      </c>
      <c r="Q359" s="35">
        <v>1.84</v>
      </c>
      <c r="R359" s="7">
        <v>8.82</v>
      </c>
      <c r="S359" s="7"/>
    </row>
    <row r="360" spans="1:19" s="25" customFormat="1" x14ac:dyDescent="0.2">
      <c r="A360" s="21" t="s">
        <v>43</v>
      </c>
      <c r="B360" s="7">
        <v>1</v>
      </c>
      <c r="C360" s="7"/>
      <c r="D360" s="7" t="s">
        <v>14</v>
      </c>
      <c r="E360" s="7">
        <v>2.1</v>
      </c>
      <c r="F360" s="7">
        <v>2.1</v>
      </c>
      <c r="G360" s="7">
        <f t="shared" si="20"/>
        <v>1</v>
      </c>
      <c r="H360" s="7">
        <f t="shared" si="21"/>
        <v>2.1</v>
      </c>
      <c r="I360" s="7">
        <f t="shared" si="22"/>
        <v>0</v>
      </c>
      <c r="J360" s="7">
        <f t="shared" si="23"/>
        <v>3.1</v>
      </c>
      <c r="K360" s="7">
        <v>0.6</v>
      </c>
      <c r="L360" s="29">
        <v>20.62</v>
      </c>
      <c r="M360" s="7">
        <v>135.30000000000001</v>
      </c>
      <c r="N360" s="32">
        <v>11.97</v>
      </c>
      <c r="O360" s="7">
        <v>3500</v>
      </c>
      <c r="P360" s="7">
        <v>3209</v>
      </c>
      <c r="Q360" s="35">
        <v>1.84</v>
      </c>
      <c r="R360" s="7">
        <v>8.82</v>
      </c>
      <c r="S360" s="7"/>
    </row>
    <row r="361" spans="1:19" s="25" customFormat="1" x14ac:dyDescent="0.2">
      <c r="A361" s="21" t="s">
        <v>43</v>
      </c>
      <c r="B361" s="7">
        <v>1</v>
      </c>
      <c r="C361" s="7"/>
      <c r="D361" s="7" t="s">
        <v>14</v>
      </c>
      <c r="E361" s="7">
        <v>2.1</v>
      </c>
      <c r="F361" s="7">
        <v>2.1</v>
      </c>
      <c r="G361" s="7">
        <f t="shared" si="20"/>
        <v>1</v>
      </c>
      <c r="H361" s="7">
        <f t="shared" si="21"/>
        <v>2.1</v>
      </c>
      <c r="I361" s="7">
        <f t="shared" si="22"/>
        <v>0</v>
      </c>
      <c r="J361" s="7">
        <f t="shared" si="23"/>
        <v>3.1</v>
      </c>
      <c r="K361" s="7">
        <v>0</v>
      </c>
      <c r="L361" s="29">
        <v>20.63</v>
      </c>
      <c r="M361" s="7">
        <v>137.19999999999999</v>
      </c>
      <c r="N361" s="32">
        <v>12.18</v>
      </c>
      <c r="O361" s="7">
        <v>3501</v>
      </c>
      <c r="P361" s="7">
        <v>3207</v>
      </c>
      <c r="Q361" s="35">
        <v>1.85</v>
      </c>
      <c r="R361" s="7">
        <v>8.82</v>
      </c>
      <c r="S361" s="7"/>
    </row>
    <row r="362" spans="1:19" s="25" customFormat="1" x14ac:dyDescent="0.2">
      <c r="A362" s="23" t="s">
        <v>43</v>
      </c>
      <c r="B362" s="7">
        <v>2</v>
      </c>
      <c r="C362" s="9">
        <v>0.52222222222222225</v>
      </c>
      <c r="D362" s="7" t="s">
        <v>14</v>
      </c>
      <c r="E362" s="7">
        <v>2.1</v>
      </c>
      <c r="F362" s="7">
        <v>2.1</v>
      </c>
      <c r="G362" s="7">
        <f t="shared" si="20"/>
        <v>1</v>
      </c>
      <c r="H362" s="7">
        <f t="shared" si="21"/>
        <v>2.1</v>
      </c>
      <c r="I362" s="7">
        <f t="shared" si="22"/>
        <v>0</v>
      </c>
      <c r="J362" s="7">
        <f t="shared" si="23"/>
        <v>3.1</v>
      </c>
      <c r="K362" s="7">
        <v>2.1</v>
      </c>
      <c r="L362" s="29">
        <v>21.32</v>
      </c>
      <c r="M362" s="7">
        <v>167</v>
      </c>
      <c r="N362" s="32">
        <v>15.37</v>
      </c>
      <c r="O362" s="7">
        <v>3362</v>
      </c>
      <c r="P362" s="7">
        <v>3117</v>
      </c>
      <c r="Q362" s="35">
        <v>1.77</v>
      </c>
      <c r="R362" s="7">
        <v>8.85</v>
      </c>
      <c r="S362" s="7"/>
    </row>
    <row r="363" spans="1:19" s="25" customFormat="1" x14ac:dyDescent="0.2">
      <c r="A363" s="23" t="s">
        <v>43</v>
      </c>
      <c r="B363" s="7">
        <v>2</v>
      </c>
      <c r="C363" s="7"/>
      <c r="D363" s="7" t="s">
        <v>14</v>
      </c>
      <c r="E363" s="7">
        <v>2.1</v>
      </c>
      <c r="F363" s="7">
        <v>2.1</v>
      </c>
      <c r="G363" s="7">
        <f t="shared" si="20"/>
        <v>1</v>
      </c>
      <c r="H363" s="7">
        <f t="shared" si="21"/>
        <v>2.1</v>
      </c>
      <c r="I363" s="7">
        <f t="shared" si="22"/>
        <v>0</v>
      </c>
      <c r="J363" s="7">
        <f t="shared" si="23"/>
        <v>3.1</v>
      </c>
      <c r="K363" s="7">
        <v>1.6</v>
      </c>
      <c r="L363" s="29">
        <v>21.23</v>
      </c>
      <c r="M363" s="7">
        <v>163.6</v>
      </c>
      <c r="N363" s="32">
        <v>14.4</v>
      </c>
      <c r="O363" s="7">
        <v>3362</v>
      </c>
      <c r="P363" s="7">
        <v>3117</v>
      </c>
      <c r="Q363" s="35">
        <v>1.77</v>
      </c>
      <c r="R363" s="7">
        <v>8.81</v>
      </c>
      <c r="S363" s="7"/>
    </row>
    <row r="364" spans="1:19" s="25" customFormat="1" x14ac:dyDescent="0.2">
      <c r="A364" s="23" t="s">
        <v>43</v>
      </c>
      <c r="B364" s="7">
        <v>2</v>
      </c>
      <c r="C364" s="7"/>
      <c r="D364" s="7" t="s">
        <v>14</v>
      </c>
      <c r="E364" s="7">
        <v>2.1</v>
      </c>
      <c r="F364" s="7">
        <v>2.1</v>
      </c>
      <c r="G364" s="7">
        <f t="shared" si="20"/>
        <v>1</v>
      </c>
      <c r="H364" s="7">
        <f t="shared" si="21"/>
        <v>2.1</v>
      </c>
      <c r="I364" s="7">
        <f t="shared" si="22"/>
        <v>0</v>
      </c>
      <c r="J364" s="7">
        <f t="shared" si="23"/>
        <v>3.1</v>
      </c>
      <c r="K364" s="7">
        <v>1.1000000000000001</v>
      </c>
      <c r="L364" s="29">
        <v>21.22</v>
      </c>
      <c r="M364" s="7">
        <v>161.9</v>
      </c>
      <c r="N364" s="32">
        <v>14.19</v>
      </c>
      <c r="O364" s="7">
        <v>3363</v>
      </c>
      <c r="P364" s="7">
        <v>3120</v>
      </c>
      <c r="Q364" s="35">
        <v>1.77</v>
      </c>
      <c r="R364" s="7">
        <v>8.81</v>
      </c>
      <c r="S364" s="7"/>
    </row>
    <row r="365" spans="1:19" s="25" customFormat="1" ht="15" customHeight="1" x14ac:dyDescent="0.2">
      <c r="A365" s="23" t="s">
        <v>43</v>
      </c>
      <c r="B365" s="7">
        <v>2</v>
      </c>
      <c r="C365" s="7"/>
      <c r="D365" s="7" t="s">
        <v>14</v>
      </c>
      <c r="E365" s="7">
        <v>2.1</v>
      </c>
      <c r="F365" s="7">
        <v>2.1</v>
      </c>
      <c r="G365" s="7">
        <f t="shared" si="20"/>
        <v>1</v>
      </c>
      <c r="H365" s="7">
        <f t="shared" si="21"/>
        <v>2.1</v>
      </c>
      <c r="I365" s="7">
        <f t="shared" si="22"/>
        <v>0</v>
      </c>
      <c r="J365" s="7">
        <f t="shared" si="23"/>
        <v>3.1</v>
      </c>
      <c r="K365" s="7">
        <v>0.6</v>
      </c>
      <c r="L365" s="29">
        <v>21.22</v>
      </c>
      <c r="M365" s="7">
        <v>158.5</v>
      </c>
      <c r="N365" s="32">
        <v>13.88</v>
      </c>
      <c r="O365" s="7">
        <v>3365</v>
      </c>
      <c r="P365" s="7">
        <v>3121</v>
      </c>
      <c r="Q365" s="35">
        <v>1.77</v>
      </c>
      <c r="R365" s="7">
        <v>8.8000000000000007</v>
      </c>
      <c r="S365" s="7"/>
    </row>
    <row r="366" spans="1:19" s="25" customFormat="1" x14ac:dyDescent="0.2">
      <c r="A366" s="23" t="s">
        <v>43</v>
      </c>
      <c r="B366" s="7">
        <v>2</v>
      </c>
      <c r="C366" s="7"/>
      <c r="D366" s="7" t="s">
        <v>14</v>
      </c>
      <c r="E366" s="7">
        <v>2.1</v>
      </c>
      <c r="F366" s="7">
        <v>2.1</v>
      </c>
      <c r="G366" s="7">
        <f t="shared" si="20"/>
        <v>1</v>
      </c>
      <c r="H366" s="7">
        <f t="shared" si="21"/>
        <v>2.1</v>
      </c>
      <c r="I366" s="7">
        <f t="shared" si="22"/>
        <v>0</v>
      </c>
      <c r="J366" s="7">
        <f t="shared" si="23"/>
        <v>3.1</v>
      </c>
      <c r="K366" s="7">
        <v>0</v>
      </c>
      <c r="L366" s="29">
        <v>21.23</v>
      </c>
      <c r="M366" s="7">
        <v>157.5</v>
      </c>
      <c r="N366" s="32">
        <v>13.82</v>
      </c>
      <c r="O366" s="7">
        <v>3368</v>
      </c>
      <c r="P366" s="7">
        <v>3126</v>
      </c>
      <c r="Q366" s="35">
        <v>1.77</v>
      </c>
      <c r="R366" s="7">
        <v>8.8000000000000007</v>
      </c>
      <c r="S366" s="7"/>
    </row>
    <row r="367" spans="1:19" s="25" customFormat="1" x14ac:dyDescent="0.2">
      <c r="A367" s="21" t="s">
        <v>43</v>
      </c>
      <c r="B367" s="7">
        <v>3</v>
      </c>
      <c r="C367" s="9">
        <v>0.53819444444444442</v>
      </c>
      <c r="D367" s="7" t="s">
        <v>14</v>
      </c>
      <c r="E367" s="7">
        <v>1.65</v>
      </c>
      <c r="F367" s="7">
        <v>1.65</v>
      </c>
      <c r="G367" s="7">
        <f t="shared" si="20"/>
        <v>1</v>
      </c>
      <c r="H367" s="7">
        <f t="shared" si="21"/>
        <v>1.65</v>
      </c>
      <c r="I367" s="7">
        <f t="shared" si="22"/>
        <v>0</v>
      </c>
      <c r="J367" s="7">
        <f t="shared" si="23"/>
        <v>2.65</v>
      </c>
      <c r="K367" s="7">
        <v>1.6</v>
      </c>
      <c r="L367" s="29">
        <v>21.32</v>
      </c>
      <c r="M367" s="7">
        <v>167</v>
      </c>
      <c r="N367" s="32">
        <v>14.64</v>
      </c>
      <c r="O367" s="7">
        <v>3388</v>
      </c>
      <c r="P367" s="7">
        <v>3148</v>
      </c>
      <c r="Q367" s="35">
        <v>1.78</v>
      </c>
      <c r="R367" s="7">
        <v>8.85</v>
      </c>
      <c r="S367" s="7"/>
    </row>
    <row r="368" spans="1:19" s="25" customFormat="1" x14ac:dyDescent="0.2">
      <c r="A368" s="21" t="s">
        <v>43</v>
      </c>
      <c r="B368" s="7">
        <v>3</v>
      </c>
      <c r="C368" s="7"/>
      <c r="D368" s="7" t="s">
        <v>14</v>
      </c>
      <c r="E368" s="7">
        <v>1.65</v>
      </c>
      <c r="F368" s="7">
        <v>1.65</v>
      </c>
      <c r="G368" s="7">
        <f t="shared" si="20"/>
        <v>1</v>
      </c>
      <c r="H368" s="7">
        <f t="shared" si="21"/>
        <v>1.65</v>
      </c>
      <c r="I368" s="7">
        <f t="shared" si="22"/>
        <v>0</v>
      </c>
      <c r="J368" s="7">
        <f t="shared" si="23"/>
        <v>2.65</v>
      </c>
      <c r="K368" s="7">
        <v>1.2</v>
      </c>
      <c r="L368" s="29">
        <v>21.37</v>
      </c>
      <c r="M368" s="7">
        <v>167.3</v>
      </c>
      <c r="N368" s="32">
        <v>14.76</v>
      </c>
      <c r="O368" s="7">
        <v>3396</v>
      </c>
      <c r="P368" s="7">
        <v>3161</v>
      </c>
      <c r="Q368" s="35">
        <v>1.79</v>
      </c>
      <c r="R368" s="7">
        <v>8.85</v>
      </c>
      <c r="S368" s="7"/>
    </row>
    <row r="369" spans="1:19" s="25" customFormat="1" x14ac:dyDescent="0.2">
      <c r="A369" s="21" t="s">
        <v>43</v>
      </c>
      <c r="B369" s="7">
        <v>3</v>
      </c>
      <c r="C369" s="7"/>
      <c r="D369" s="7" t="s">
        <v>14</v>
      </c>
      <c r="E369" s="7">
        <v>1.65</v>
      </c>
      <c r="F369" s="7">
        <v>1.65</v>
      </c>
      <c r="G369" s="7">
        <f t="shared" si="20"/>
        <v>1</v>
      </c>
      <c r="H369" s="7">
        <f t="shared" si="21"/>
        <v>1.65</v>
      </c>
      <c r="I369" s="7">
        <f t="shared" si="22"/>
        <v>0</v>
      </c>
      <c r="J369" s="7">
        <f t="shared" si="23"/>
        <v>2.65</v>
      </c>
      <c r="K369" s="7">
        <v>0.8</v>
      </c>
      <c r="L369" s="29">
        <v>21.39</v>
      </c>
      <c r="M369" s="7">
        <v>170</v>
      </c>
      <c r="N369" s="32">
        <v>14.9</v>
      </c>
      <c r="O369" s="7">
        <v>3390</v>
      </c>
      <c r="P369" s="7">
        <v>3161</v>
      </c>
      <c r="Q369" s="35">
        <v>1.78</v>
      </c>
      <c r="R369" s="7">
        <v>8.85</v>
      </c>
      <c r="S369" s="7"/>
    </row>
    <row r="370" spans="1:19" s="25" customFormat="1" x14ac:dyDescent="0.2">
      <c r="A370" s="21" t="s">
        <v>43</v>
      </c>
      <c r="B370" s="7">
        <v>3</v>
      </c>
      <c r="C370" s="7"/>
      <c r="D370" s="7" t="s">
        <v>14</v>
      </c>
      <c r="E370" s="7">
        <v>1.65</v>
      </c>
      <c r="F370" s="7">
        <v>1.65</v>
      </c>
      <c r="G370" s="7">
        <f t="shared" si="20"/>
        <v>1</v>
      </c>
      <c r="H370" s="7">
        <f t="shared" si="21"/>
        <v>1.65</v>
      </c>
      <c r="I370" s="7">
        <f t="shared" si="22"/>
        <v>0</v>
      </c>
      <c r="J370" s="7">
        <f t="shared" si="23"/>
        <v>2.65</v>
      </c>
      <c r="K370" s="7">
        <v>0.4</v>
      </c>
      <c r="L370" s="29">
        <v>21.46</v>
      </c>
      <c r="M370" s="7">
        <v>169.8</v>
      </c>
      <c r="N370" s="32">
        <v>15.02</v>
      </c>
      <c r="O370" s="7">
        <v>3401</v>
      </c>
      <c r="P370" s="7">
        <v>3172</v>
      </c>
      <c r="Q370" s="35">
        <v>1.79</v>
      </c>
      <c r="R370" s="7">
        <v>8.85</v>
      </c>
      <c r="S370" s="7"/>
    </row>
    <row r="371" spans="1:19" s="25" customFormat="1" x14ac:dyDescent="0.2">
      <c r="A371" s="21" t="s">
        <v>43</v>
      </c>
      <c r="B371" s="7">
        <v>3</v>
      </c>
      <c r="C371" s="7"/>
      <c r="D371" s="7" t="s">
        <v>14</v>
      </c>
      <c r="E371" s="7">
        <v>1.65</v>
      </c>
      <c r="F371" s="7">
        <v>1.65</v>
      </c>
      <c r="G371" s="7">
        <f t="shared" si="20"/>
        <v>1</v>
      </c>
      <c r="H371" s="7">
        <f t="shared" si="21"/>
        <v>1.65</v>
      </c>
      <c r="I371" s="7">
        <f t="shared" si="22"/>
        <v>0</v>
      </c>
      <c r="J371" s="7">
        <f t="shared" si="23"/>
        <v>2.65</v>
      </c>
      <c r="K371" s="7">
        <v>0</v>
      </c>
      <c r="L371" s="29">
        <v>21.47</v>
      </c>
      <c r="M371" s="7">
        <v>173</v>
      </c>
      <c r="N371" s="32">
        <v>15.12</v>
      </c>
      <c r="O371" s="7">
        <v>3401</v>
      </c>
      <c r="P371" s="7">
        <v>3172</v>
      </c>
      <c r="Q371" s="35">
        <v>1.79</v>
      </c>
      <c r="R371" s="7">
        <v>8.85</v>
      </c>
      <c r="S371" s="7"/>
    </row>
    <row r="372" spans="1:19" s="25" customFormat="1" x14ac:dyDescent="0.2">
      <c r="A372" s="21" t="s">
        <v>78</v>
      </c>
      <c r="B372" s="7">
        <v>0</v>
      </c>
      <c r="C372" s="8">
        <v>0.54166666666666663</v>
      </c>
      <c r="D372" s="11"/>
      <c r="E372" s="7">
        <v>0.2</v>
      </c>
      <c r="F372" s="7">
        <v>0.2</v>
      </c>
      <c r="G372" s="7">
        <f t="shared" si="20"/>
        <v>1</v>
      </c>
      <c r="H372" s="7">
        <f t="shared" si="21"/>
        <v>0.2</v>
      </c>
      <c r="I372" s="7">
        <f t="shared" si="22"/>
        <v>0</v>
      </c>
      <c r="J372" s="7">
        <f t="shared" si="23"/>
        <v>1.2</v>
      </c>
      <c r="K372" s="7">
        <v>0.05</v>
      </c>
      <c r="L372" s="29">
        <v>19.62</v>
      </c>
      <c r="M372" s="7">
        <v>115.1</v>
      </c>
      <c r="N372" s="32">
        <v>0.61</v>
      </c>
      <c r="O372" s="7">
        <v>6250</v>
      </c>
      <c r="P372" s="7">
        <v>5580</v>
      </c>
      <c r="Q372" s="35">
        <v>3.44</v>
      </c>
      <c r="R372" s="7"/>
      <c r="S372" s="7"/>
    </row>
    <row r="373" spans="1:19" s="25" customFormat="1" x14ac:dyDescent="0.2">
      <c r="A373" s="24" t="s">
        <v>78</v>
      </c>
      <c r="B373" s="25">
        <v>1</v>
      </c>
      <c r="C373" s="9">
        <v>0.51041666666666663</v>
      </c>
      <c r="D373" s="26" t="s">
        <v>14</v>
      </c>
      <c r="E373" s="25">
        <v>0.25</v>
      </c>
      <c r="F373" s="25">
        <v>0.06</v>
      </c>
      <c r="G373" s="25">
        <f t="shared" si="20"/>
        <v>0.24</v>
      </c>
      <c r="H373" s="25">
        <f t="shared" si="21"/>
        <v>1.44E-2</v>
      </c>
      <c r="I373" s="25">
        <f t="shared" si="22"/>
        <v>0.19</v>
      </c>
      <c r="J373" s="7">
        <f t="shared" si="23"/>
        <v>0.3</v>
      </c>
      <c r="K373" s="25">
        <v>0.25</v>
      </c>
      <c r="L373" s="29">
        <v>22.34</v>
      </c>
      <c r="M373" s="25">
        <v>127.9</v>
      </c>
      <c r="N373" s="32">
        <v>10.8</v>
      </c>
      <c r="O373" s="25">
        <v>10500</v>
      </c>
      <c r="P373" s="25">
        <v>97000</v>
      </c>
      <c r="Q373" s="35">
        <v>5.4</v>
      </c>
    </row>
    <row r="374" spans="1:19" s="25" customFormat="1" ht="15" customHeight="1" x14ac:dyDescent="0.2">
      <c r="A374" s="21" t="s">
        <v>78</v>
      </c>
      <c r="B374" s="7">
        <v>1</v>
      </c>
      <c r="C374" s="7"/>
      <c r="D374" s="11" t="s">
        <v>14</v>
      </c>
      <c r="E374" s="7">
        <v>0.06</v>
      </c>
      <c r="F374" s="7">
        <v>0.06</v>
      </c>
      <c r="G374" s="7">
        <f t="shared" si="20"/>
        <v>1</v>
      </c>
      <c r="H374" s="7">
        <f t="shared" si="21"/>
        <v>0.06</v>
      </c>
      <c r="I374" s="7">
        <f t="shared" si="22"/>
        <v>0</v>
      </c>
      <c r="J374" s="7">
        <f t="shared" si="23"/>
        <v>1.06</v>
      </c>
      <c r="K374" s="7">
        <v>0.05</v>
      </c>
      <c r="L374" s="29">
        <v>21.53</v>
      </c>
      <c r="M374" s="7">
        <v>133.69999999999999</v>
      </c>
      <c r="N374" s="32">
        <v>11.04</v>
      </c>
      <c r="O374" s="7">
        <v>1072</v>
      </c>
      <c r="P374" s="7">
        <v>9902</v>
      </c>
      <c r="Q374" s="35">
        <v>6.02</v>
      </c>
      <c r="R374" s="7"/>
      <c r="S374" s="7"/>
    </row>
    <row r="375" spans="1:19" s="25" customFormat="1" x14ac:dyDescent="0.2">
      <c r="A375" s="21" t="s">
        <v>78</v>
      </c>
      <c r="B375" s="7">
        <v>2</v>
      </c>
      <c r="C375" s="8">
        <v>0.53125</v>
      </c>
      <c r="D375" s="11" t="s">
        <v>14</v>
      </c>
      <c r="E375" s="7">
        <v>0.1</v>
      </c>
      <c r="F375" s="7">
        <v>0.1</v>
      </c>
      <c r="G375" s="7">
        <f t="shared" si="20"/>
        <v>1</v>
      </c>
      <c r="H375" s="7">
        <f t="shared" si="21"/>
        <v>0.1</v>
      </c>
      <c r="I375" s="7">
        <f t="shared" si="22"/>
        <v>0</v>
      </c>
      <c r="J375" s="7">
        <f t="shared" si="23"/>
        <v>1.1000000000000001</v>
      </c>
      <c r="K375" s="7">
        <v>0.05</v>
      </c>
      <c r="L375" s="29">
        <v>22.89</v>
      </c>
      <c r="M375" s="7">
        <v>107.4</v>
      </c>
      <c r="N375" s="32">
        <v>9.19</v>
      </c>
      <c r="O375" s="7">
        <v>2445</v>
      </c>
      <c r="P375" s="7">
        <v>2348</v>
      </c>
      <c r="Q375" s="35">
        <v>1.27</v>
      </c>
      <c r="R375" s="7"/>
      <c r="S375" s="7"/>
    </row>
    <row r="376" spans="1:19" s="25" customFormat="1" x14ac:dyDescent="0.2">
      <c r="A376" s="24" t="s">
        <v>78</v>
      </c>
      <c r="B376" s="25">
        <v>3</v>
      </c>
      <c r="C376" s="9">
        <v>0.55208333333333337</v>
      </c>
      <c r="D376" s="26" t="s">
        <v>14</v>
      </c>
      <c r="E376" s="25">
        <v>0.12</v>
      </c>
      <c r="F376" s="25">
        <v>0.1</v>
      </c>
      <c r="G376" s="25">
        <f t="shared" si="20"/>
        <v>0.83333333333333337</v>
      </c>
      <c r="H376" s="25">
        <f t="shared" si="21"/>
        <v>8.3333333333333343E-2</v>
      </c>
      <c r="I376" s="25">
        <f t="shared" si="22"/>
        <v>1.999999999999999E-2</v>
      </c>
      <c r="J376" s="7">
        <f t="shared" si="23"/>
        <v>0.93333333333333335</v>
      </c>
      <c r="K376" s="25">
        <v>0.05</v>
      </c>
      <c r="L376" s="29">
        <v>24.6</v>
      </c>
      <c r="M376" s="25">
        <v>102</v>
      </c>
      <c r="N376" s="32">
        <v>8.39</v>
      </c>
      <c r="O376" s="25">
        <v>2534</v>
      </c>
      <c r="P376" s="25">
        <v>2516</v>
      </c>
      <c r="Q376" s="35">
        <v>1.31</v>
      </c>
    </row>
    <row r="377" spans="1:19" s="25" customFormat="1" x14ac:dyDescent="0.2">
      <c r="A377" s="23" t="s">
        <v>92</v>
      </c>
      <c r="B377" s="7">
        <v>1</v>
      </c>
      <c r="C377" s="8">
        <v>0.45833333333333331</v>
      </c>
      <c r="D377" s="7" t="s">
        <v>14</v>
      </c>
      <c r="E377" s="7">
        <v>0.71</v>
      </c>
      <c r="F377" s="7">
        <v>0.71</v>
      </c>
      <c r="G377" s="7">
        <f t="shared" si="20"/>
        <v>1</v>
      </c>
      <c r="H377" s="7">
        <f t="shared" si="21"/>
        <v>0.71</v>
      </c>
      <c r="I377" s="7">
        <f t="shared" si="22"/>
        <v>0</v>
      </c>
      <c r="J377" s="7">
        <f t="shared" si="23"/>
        <v>1.71</v>
      </c>
      <c r="K377" s="7">
        <v>0.5</v>
      </c>
      <c r="L377" s="29">
        <v>10.31</v>
      </c>
      <c r="M377" s="7">
        <v>97.4</v>
      </c>
      <c r="N377" s="32">
        <v>10.91</v>
      </c>
      <c r="O377" s="7">
        <v>207</v>
      </c>
      <c r="P377" s="7">
        <v>149</v>
      </c>
      <c r="Q377" s="35">
        <v>0.1</v>
      </c>
      <c r="R377" s="7"/>
      <c r="S377" s="7"/>
    </row>
    <row r="378" spans="1:19" s="25" customFormat="1" x14ac:dyDescent="0.2">
      <c r="A378" s="23" t="s">
        <v>92</v>
      </c>
      <c r="B378" s="7">
        <v>1</v>
      </c>
      <c r="C378" s="7"/>
      <c r="D378" s="7" t="s">
        <v>14</v>
      </c>
      <c r="E378" s="7">
        <v>0.71</v>
      </c>
      <c r="F378" s="7">
        <v>0.71</v>
      </c>
      <c r="G378" s="7">
        <f t="shared" si="20"/>
        <v>1</v>
      </c>
      <c r="H378" s="7">
        <f t="shared" si="21"/>
        <v>0.71</v>
      </c>
      <c r="I378" s="7">
        <f t="shared" si="22"/>
        <v>0</v>
      </c>
      <c r="J378" s="7">
        <f t="shared" si="23"/>
        <v>1.71</v>
      </c>
      <c r="K378" s="7">
        <v>0.05</v>
      </c>
      <c r="L378" s="29">
        <v>10.31</v>
      </c>
      <c r="M378" s="7">
        <v>97.2</v>
      </c>
      <c r="N378" s="32">
        <v>10.89</v>
      </c>
      <c r="O378" s="7">
        <v>208</v>
      </c>
      <c r="P378" s="7">
        <v>150</v>
      </c>
      <c r="Q378" s="35">
        <v>0.1</v>
      </c>
      <c r="R378" s="7"/>
      <c r="S378" s="7"/>
    </row>
    <row r="379" spans="1:19" s="25" customFormat="1" x14ac:dyDescent="0.2">
      <c r="A379" s="23" t="s">
        <v>92</v>
      </c>
      <c r="B379" s="7">
        <v>2</v>
      </c>
      <c r="C379" s="8">
        <v>0.46527777777777773</v>
      </c>
      <c r="D379" s="7" t="s">
        <v>14</v>
      </c>
      <c r="E379" s="7">
        <v>0.72</v>
      </c>
      <c r="F379" s="7">
        <v>0.72</v>
      </c>
      <c r="G379" s="7">
        <f t="shared" si="20"/>
        <v>1</v>
      </c>
      <c r="H379" s="7">
        <f t="shared" si="21"/>
        <v>0.72</v>
      </c>
      <c r="I379" s="7">
        <f t="shared" si="22"/>
        <v>0</v>
      </c>
      <c r="J379" s="7">
        <f t="shared" si="23"/>
        <v>1.72</v>
      </c>
      <c r="K379" s="7">
        <v>0.6</v>
      </c>
      <c r="L379" s="29">
        <v>10.32</v>
      </c>
      <c r="M379" s="7">
        <v>98.1</v>
      </c>
      <c r="N379" s="32">
        <v>10.98</v>
      </c>
      <c r="O379" s="7">
        <v>209</v>
      </c>
      <c r="P379" s="7">
        <v>151</v>
      </c>
      <c r="Q379" s="35">
        <v>0.1</v>
      </c>
      <c r="R379" s="7"/>
      <c r="S379" s="7"/>
    </row>
    <row r="380" spans="1:19" s="25" customFormat="1" x14ac:dyDescent="0.2">
      <c r="A380" s="23" t="s">
        <v>92</v>
      </c>
      <c r="B380" s="7">
        <v>2</v>
      </c>
      <c r="C380" s="7"/>
      <c r="D380" s="7" t="s">
        <v>14</v>
      </c>
      <c r="E380" s="7">
        <v>0.72</v>
      </c>
      <c r="F380" s="7">
        <v>0.72</v>
      </c>
      <c r="G380" s="7">
        <f t="shared" si="20"/>
        <v>1</v>
      </c>
      <c r="H380" s="7">
        <f t="shared" si="21"/>
        <v>0.72</v>
      </c>
      <c r="I380" s="7">
        <f t="shared" si="22"/>
        <v>0</v>
      </c>
      <c r="J380" s="7">
        <f t="shared" si="23"/>
        <v>1.72</v>
      </c>
      <c r="K380" s="7">
        <v>0.05</v>
      </c>
      <c r="L380" s="29">
        <v>10.32</v>
      </c>
      <c r="M380" s="7">
        <v>97.5</v>
      </c>
      <c r="N380" s="32">
        <v>10.92</v>
      </c>
      <c r="O380" s="7">
        <v>210</v>
      </c>
      <c r="P380" s="7">
        <v>151</v>
      </c>
      <c r="Q380" s="35">
        <v>0.1</v>
      </c>
      <c r="R380" s="7"/>
      <c r="S380" s="7"/>
    </row>
    <row r="381" spans="1:19" s="25" customFormat="1" x14ac:dyDescent="0.2">
      <c r="A381" s="23" t="s">
        <v>92</v>
      </c>
      <c r="B381" s="7">
        <v>3</v>
      </c>
      <c r="C381" s="8">
        <v>0.47222222222222227</v>
      </c>
      <c r="D381" s="7" t="s">
        <v>14</v>
      </c>
      <c r="E381" s="7">
        <v>0.7</v>
      </c>
      <c r="F381" s="7">
        <v>0.7</v>
      </c>
      <c r="G381" s="7">
        <f t="shared" si="20"/>
        <v>1</v>
      </c>
      <c r="H381" s="7">
        <f t="shared" si="21"/>
        <v>0.7</v>
      </c>
      <c r="I381" s="7">
        <f t="shared" si="22"/>
        <v>0</v>
      </c>
      <c r="J381" s="7">
        <f t="shared" si="23"/>
        <v>1.7</v>
      </c>
      <c r="K381" s="7">
        <v>0.6</v>
      </c>
      <c r="L381" s="29">
        <v>10.35</v>
      </c>
      <c r="M381" s="7">
        <v>97.6</v>
      </c>
      <c r="N381" s="32">
        <v>10.91</v>
      </c>
      <c r="O381" s="7">
        <v>234</v>
      </c>
      <c r="P381" s="7">
        <v>169</v>
      </c>
      <c r="Q381" s="35">
        <v>0.11</v>
      </c>
      <c r="R381" s="7"/>
      <c r="S381" s="7"/>
    </row>
    <row r="382" spans="1:19" s="25" customFormat="1" x14ac:dyDescent="0.2">
      <c r="A382" s="23" t="s">
        <v>92</v>
      </c>
      <c r="B382" s="7">
        <v>3</v>
      </c>
      <c r="C382" s="7"/>
      <c r="D382" s="7" t="s">
        <v>14</v>
      </c>
      <c r="E382" s="7">
        <v>0.7</v>
      </c>
      <c r="F382" s="7">
        <v>0.7</v>
      </c>
      <c r="G382" s="7">
        <f t="shared" si="20"/>
        <v>1</v>
      </c>
      <c r="H382" s="7">
        <f t="shared" si="21"/>
        <v>0.7</v>
      </c>
      <c r="I382" s="7">
        <f t="shared" si="22"/>
        <v>0</v>
      </c>
      <c r="J382" s="7">
        <f t="shared" si="23"/>
        <v>1.7</v>
      </c>
      <c r="K382" s="7">
        <v>0.05</v>
      </c>
      <c r="L382" s="29">
        <v>10.35</v>
      </c>
      <c r="M382" s="7">
        <v>97.4</v>
      </c>
      <c r="N382" s="32">
        <v>10.92</v>
      </c>
      <c r="O382" s="7">
        <v>180</v>
      </c>
      <c r="P382" s="7">
        <v>130</v>
      </c>
      <c r="Q382" s="35">
        <v>0.09</v>
      </c>
      <c r="R382" s="7"/>
      <c r="S382" s="7"/>
    </row>
    <row r="383" spans="1:19" s="25" customFormat="1" ht="15" customHeight="1" x14ac:dyDescent="0.2">
      <c r="A383" s="24" t="s">
        <v>63</v>
      </c>
      <c r="B383" s="25">
        <v>1</v>
      </c>
      <c r="C383" s="9">
        <v>0.53125</v>
      </c>
      <c r="D383" s="25" t="s">
        <v>14</v>
      </c>
      <c r="E383" s="25">
        <v>0.8</v>
      </c>
      <c r="F383" s="25">
        <v>0.4</v>
      </c>
      <c r="G383" s="25">
        <f t="shared" si="20"/>
        <v>0.5</v>
      </c>
      <c r="H383" s="25">
        <f t="shared" si="21"/>
        <v>0.2</v>
      </c>
      <c r="I383" s="25">
        <f t="shared" si="22"/>
        <v>0.4</v>
      </c>
      <c r="J383" s="7">
        <f t="shared" si="23"/>
        <v>0.9</v>
      </c>
      <c r="K383" s="25">
        <v>0.8</v>
      </c>
      <c r="L383" s="29">
        <v>12.45</v>
      </c>
      <c r="M383" s="25">
        <v>113.6</v>
      </c>
      <c r="N383" s="32">
        <v>12.06</v>
      </c>
      <c r="O383" s="25">
        <v>507</v>
      </c>
      <c r="P383" s="25">
        <v>386</v>
      </c>
      <c r="Q383" s="35">
        <v>0.25</v>
      </c>
    </row>
    <row r="384" spans="1:19" s="25" customFormat="1" x14ac:dyDescent="0.2">
      <c r="A384" s="24" t="s">
        <v>63</v>
      </c>
      <c r="B384" s="25">
        <v>1</v>
      </c>
      <c r="D384" s="25" t="s">
        <v>14</v>
      </c>
      <c r="E384" s="25">
        <v>0.8</v>
      </c>
      <c r="F384" s="25">
        <v>0.4</v>
      </c>
      <c r="G384" s="25">
        <f t="shared" si="20"/>
        <v>0.5</v>
      </c>
      <c r="H384" s="25">
        <f t="shared" si="21"/>
        <v>0.2</v>
      </c>
      <c r="I384" s="25">
        <f t="shared" si="22"/>
        <v>0.4</v>
      </c>
      <c r="J384" s="7">
        <f t="shared" si="23"/>
        <v>0.9</v>
      </c>
      <c r="K384" s="25">
        <v>0.6</v>
      </c>
      <c r="L384" s="29">
        <v>12.52</v>
      </c>
      <c r="M384" s="25">
        <v>110.5</v>
      </c>
      <c r="N384" s="32">
        <v>11.74</v>
      </c>
      <c r="O384" s="25">
        <v>505</v>
      </c>
      <c r="P384" s="25">
        <v>385</v>
      </c>
      <c r="Q384" s="35">
        <v>0.25</v>
      </c>
    </row>
    <row r="385" spans="1:19" s="25" customFormat="1" x14ac:dyDescent="0.2">
      <c r="A385" s="24" t="s">
        <v>63</v>
      </c>
      <c r="B385" s="25">
        <v>1</v>
      </c>
      <c r="D385" s="25" t="s">
        <v>14</v>
      </c>
      <c r="E385" s="25">
        <v>0.8</v>
      </c>
      <c r="F385" s="25">
        <v>0.4</v>
      </c>
      <c r="G385" s="25">
        <f t="shared" si="20"/>
        <v>0.5</v>
      </c>
      <c r="H385" s="25">
        <f t="shared" si="21"/>
        <v>0.2</v>
      </c>
      <c r="I385" s="25">
        <f t="shared" si="22"/>
        <v>0.4</v>
      </c>
      <c r="J385" s="7">
        <f t="shared" si="23"/>
        <v>0.9</v>
      </c>
      <c r="K385" s="25">
        <v>4</v>
      </c>
      <c r="L385" s="29">
        <v>12.68</v>
      </c>
      <c r="M385" s="25">
        <v>110.4</v>
      </c>
      <c r="N385" s="32">
        <v>11.71</v>
      </c>
      <c r="O385" s="25">
        <v>504</v>
      </c>
      <c r="P385" s="25">
        <v>385</v>
      </c>
      <c r="Q385" s="35">
        <v>0.25</v>
      </c>
    </row>
    <row r="386" spans="1:19" s="25" customFormat="1" x14ac:dyDescent="0.2">
      <c r="A386" s="24" t="s">
        <v>63</v>
      </c>
      <c r="B386" s="25">
        <v>1</v>
      </c>
      <c r="D386" s="25" t="s">
        <v>14</v>
      </c>
      <c r="E386" s="25">
        <v>0.8</v>
      </c>
      <c r="F386" s="25">
        <v>0.4</v>
      </c>
      <c r="G386" s="25">
        <f t="shared" ref="G386:G427" si="24">F386/E386</f>
        <v>0.5</v>
      </c>
      <c r="H386" s="25">
        <f t="shared" ref="H386:H427" si="25">F386*(F386/E386)</f>
        <v>0.2</v>
      </c>
      <c r="I386" s="25">
        <f t="shared" ref="I386:I427" si="26">E386-F386</f>
        <v>0.4</v>
      </c>
      <c r="J386" s="7">
        <f t="shared" ref="J386:J427" si="27">(F386/E386)+F386</f>
        <v>0.9</v>
      </c>
      <c r="K386" s="25">
        <v>0.2</v>
      </c>
      <c r="L386" s="29">
        <v>12.53</v>
      </c>
      <c r="M386" s="25">
        <v>110.2</v>
      </c>
      <c r="N386" s="32">
        <v>11.71</v>
      </c>
      <c r="O386" s="25">
        <v>506</v>
      </c>
      <c r="P386" s="25">
        <v>386</v>
      </c>
      <c r="Q386" s="35">
        <v>0.25</v>
      </c>
    </row>
    <row r="387" spans="1:19" s="25" customFormat="1" x14ac:dyDescent="0.2">
      <c r="A387" s="24" t="s">
        <v>63</v>
      </c>
      <c r="B387" s="25">
        <v>1</v>
      </c>
      <c r="D387" s="25" t="s">
        <v>14</v>
      </c>
      <c r="E387" s="25">
        <v>0.8</v>
      </c>
      <c r="F387" s="25">
        <v>0.4</v>
      </c>
      <c r="G387" s="25">
        <f t="shared" si="24"/>
        <v>0.5</v>
      </c>
      <c r="H387" s="25">
        <f t="shared" si="25"/>
        <v>0.2</v>
      </c>
      <c r="I387" s="25">
        <f t="shared" si="26"/>
        <v>0.4</v>
      </c>
      <c r="J387" s="7">
        <f t="shared" si="27"/>
        <v>0.9</v>
      </c>
      <c r="K387" s="25">
        <v>0</v>
      </c>
      <c r="L387" s="29">
        <v>12.56</v>
      </c>
      <c r="M387" s="25">
        <v>110.2</v>
      </c>
      <c r="N387" s="32">
        <v>11.72</v>
      </c>
      <c r="O387" s="25">
        <v>507</v>
      </c>
      <c r="P387" s="25">
        <v>387</v>
      </c>
      <c r="Q387" s="35">
        <v>0.25</v>
      </c>
    </row>
    <row r="388" spans="1:19" s="25" customFormat="1" x14ac:dyDescent="0.2">
      <c r="A388" s="24" t="s">
        <v>63</v>
      </c>
      <c r="B388" s="25">
        <v>2</v>
      </c>
      <c r="C388" s="9">
        <v>4.1666666666666664E-2</v>
      </c>
      <c r="D388" s="25" t="s">
        <v>14</v>
      </c>
      <c r="E388" s="25">
        <v>1</v>
      </c>
      <c r="F388" s="25">
        <v>0.5</v>
      </c>
      <c r="G388" s="25">
        <f t="shared" si="24"/>
        <v>0.5</v>
      </c>
      <c r="H388" s="25">
        <f t="shared" si="25"/>
        <v>0.25</v>
      </c>
      <c r="I388" s="25">
        <f t="shared" si="26"/>
        <v>0.5</v>
      </c>
      <c r="J388" s="7">
        <f t="shared" si="27"/>
        <v>1</v>
      </c>
      <c r="K388" s="25">
        <v>0.9</v>
      </c>
      <c r="L388" s="29">
        <v>12.4</v>
      </c>
      <c r="M388" s="25">
        <v>109.9</v>
      </c>
      <c r="N388" s="32">
        <v>11.7</v>
      </c>
      <c r="O388" s="25">
        <v>519</v>
      </c>
      <c r="P388" s="25">
        <v>314</v>
      </c>
      <c r="Q388" s="35">
        <v>0.25</v>
      </c>
    </row>
    <row r="389" spans="1:19" s="25" customFormat="1" x14ac:dyDescent="0.2">
      <c r="A389" s="24" t="s">
        <v>63</v>
      </c>
      <c r="B389" s="25">
        <v>2</v>
      </c>
      <c r="D389" s="25" t="s">
        <v>14</v>
      </c>
      <c r="E389" s="25">
        <v>1</v>
      </c>
      <c r="F389" s="25">
        <v>0.5</v>
      </c>
      <c r="G389" s="25">
        <f t="shared" si="24"/>
        <v>0.5</v>
      </c>
      <c r="H389" s="25">
        <f t="shared" si="25"/>
        <v>0.25</v>
      </c>
      <c r="I389" s="25">
        <f t="shared" si="26"/>
        <v>0.5</v>
      </c>
      <c r="J389" s="7">
        <f t="shared" si="27"/>
        <v>1</v>
      </c>
      <c r="K389" s="25">
        <v>0.65</v>
      </c>
      <c r="L389" s="29">
        <v>12.42</v>
      </c>
      <c r="M389" s="25">
        <v>109.7</v>
      </c>
      <c r="N389" s="32">
        <v>11.68</v>
      </c>
      <c r="O389" s="25">
        <v>517</v>
      </c>
      <c r="P389" s="25">
        <v>392</v>
      </c>
      <c r="Q389" s="35">
        <v>0.25</v>
      </c>
    </row>
    <row r="390" spans="1:19" s="25" customFormat="1" x14ac:dyDescent="0.2">
      <c r="A390" s="24" t="s">
        <v>63</v>
      </c>
      <c r="B390" s="25">
        <v>2</v>
      </c>
      <c r="D390" s="25" t="s">
        <v>14</v>
      </c>
      <c r="E390" s="25">
        <v>1</v>
      </c>
      <c r="F390" s="25">
        <v>0.5</v>
      </c>
      <c r="G390" s="25">
        <f t="shared" si="24"/>
        <v>0.5</v>
      </c>
      <c r="H390" s="25">
        <f t="shared" si="25"/>
        <v>0.25</v>
      </c>
      <c r="I390" s="25">
        <f t="shared" si="26"/>
        <v>0.5</v>
      </c>
      <c r="J390" s="7">
        <f t="shared" si="27"/>
        <v>1</v>
      </c>
      <c r="K390" s="25">
        <v>0.4</v>
      </c>
      <c r="L390" s="29">
        <v>12.44</v>
      </c>
      <c r="M390" s="25">
        <v>109</v>
      </c>
      <c r="N390" s="32">
        <v>11.61</v>
      </c>
      <c r="O390" s="25">
        <v>518</v>
      </c>
      <c r="P390" s="25">
        <v>393</v>
      </c>
      <c r="Q390" s="35">
        <v>0.25</v>
      </c>
    </row>
    <row r="391" spans="1:19" s="25" customFormat="1" x14ac:dyDescent="0.2">
      <c r="A391" s="24" t="s">
        <v>63</v>
      </c>
      <c r="B391" s="25">
        <v>2</v>
      </c>
      <c r="D391" s="25" t="s">
        <v>14</v>
      </c>
      <c r="E391" s="25">
        <v>1</v>
      </c>
      <c r="F391" s="25">
        <v>0.5</v>
      </c>
      <c r="G391" s="25">
        <f t="shared" si="24"/>
        <v>0.5</v>
      </c>
      <c r="H391" s="25">
        <f t="shared" si="25"/>
        <v>0.25</v>
      </c>
      <c r="I391" s="25">
        <f t="shared" si="26"/>
        <v>0.5</v>
      </c>
      <c r="J391" s="7">
        <f t="shared" si="27"/>
        <v>1</v>
      </c>
      <c r="K391" s="25">
        <v>0.24</v>
      </c>
      <c r="L391" s="29">
        <v>12.42</v>
      </c>
      <c r="M391" s="25">
        <v>108.9</v>
      </c>
      <c r="N391" s="32">
        <v>11.59</v>
      </c>
      <c r="O391" s="25">
        <v>513</v>
      </c>
      <c r="P391" s="25">
        <v>390</v>
      </c>
      <c r="Q391" s="35">
        <v>0.25</v>
      </c>
    </row>
    <row r="392" spans="1:19" s="25" customFormat="1" x14ac:dyDescent="0.2">
      <c r="A392" s="24" t="s">
        <v>63</v>
      </c>
      <c r="B392" s="25">
        <v>2</v>
      </c>
      <c r="D392" s="25" t="s">
        <v>14</v>
      </c>
      <c r="E392" s="25">
        <v>1</v>
      </c>
      <c r="F392" s="25">
        <v>0.5</v>
      </c>
      <c r="G392" s="25">
        <f t="shared" si="24"/>
        <v>0.5</v>
      </c>
      <c r="H392" s="25">
        <f t="shared" si="25"/>
        <v>0.25</v>
      </c>
      <c r="I392" s="25">
        <f t="shared" si="26"/>
        <v>0.5</v>
      </c>
      <c r="J392" s="7">
        <f t="shared" si="27"/>
        <v>1</v>
      </c>
      <c r="K392" s="25">
        <v>0</v>
      </c>
      <c r="L392" s="29">
        <v>12.44</v>
      </c>
      <c r="M392" s="25">
        <v>108.5</v>
      </c>
      <c r="N392" s="32">
        <v>11.57</v>
      </c>
      <c r="O392" s="25">
        <v>513</v>
      </c>
      <c r="P392" s="25">
        <v>390</v>
      </c>
      <c r="Q392" s="35">
        <v>0.25</v>
      </c>
    </row>
    <row r="393" spans="1:19" s="25" customFormat="1" x14ac:dyDescent="0.2">
      <c r="A393" s="21" t="s">
        <v>63</v>
      </c>
      <c r="B393" s="7">
        <v>3</v>
      </c>
      <c r="C393" s="10">
        <v>4.8611111111111112E-2</v>
      </c>
      <c r="D393" s="7" t="s">
        <v>14</v>
      </c>
      <c r="E393" s="7">
        <v>0.6</v>
      </c>
      <c r="F393" s="7">
        <v>0.6</v>
      </c>
      <c r="G393" s="7">
        <f t="shared" si="24"/>
        <v>1</v>
      </c>
      <c r="H393" s="7">
        <f t="shared" si="25"/>
        <v>0.6</v>
      </c>
      <c r="I393" s="7">
        <f t="shared" si="26"/>
        <v>0</v>
      </c>
      <c r="J393" s="7">
        <f t="shared" si="27"/>
        <v>1.6</v>
      </c>
      <c r="K393" s="7">
        <v>0.6</v>
      </c>
      <c r="L393" s="29">
        <v>12.37</v>
      </c>
      <c r="M393" s="7">
        <v>112.2</v>
      </c>
      <c r="N393" s="32">
        <v>11.9</v>
      </c>
      <c r="O393" s="7">
        <v>513</v>
      </c>
      <c r="P393" s="7">
        <v>389</v>
      </c>
      <c r="Q393" s="35">
        <v>0.25</v>
      </c>
      <c r="R393" s="7"/>
      <c r="S393" s="7"/>
    </row>
    <row r="394" spans="1:19" s="25" customFormat="1" x14ac:dyDescent="0.2">
      <c r="A394" s="21" t="s">
        <v>63</v>
      </c>
      <c r="B394" s="7">
        <v>3</v>
      </c>
      <c r="C394" s="7"/>
      <c r="D394" s="7" t="s">
        <v>14</v>
      </c>
      <c r="E394" s="7">
        <v>0.6</v>
      </c>
      <c r="F394" s="7">
        <v>0.6</v>
      </c>
      <c r="G394" s="7">
        <f t="shared" si="24"/>
        <v>1</v>
      </c>
      <c r="H394" s="7">
        <f t="shared" si="25"/>
        <v>0.6</v>
      </c>
      <c r="I394" s="7">
        <f t="shared" si="26"/>
        <v>0</v>
      </c>
      <c r="J394" s="7">
        <f t="shared" si="27"/>
        <v>1.6</v>
      </c>
      <c r="K394" s="7">
        <v>0.5</v>
      </c>
      <c r="L394" s="29">
        <v>12.48</v>
      </c>
      <c r="M394" s="7">
        <v>111.2</v>
      </c>
      <c r="N394" s="32">
        <v>11.83</v>
      </c>
      <c r="O394" s="7">
        <v>513</v>
      </c>
      <c r="P394" s="7">
        <v>390</v>
      </c>
      <c r="Q394" s="35">
        <v>0.25</v>
      </c>
      <c r="R394" s="7"/>
      <c r="S394" s="7"/>
    </row>
    <row r="395" spans="1:19" s="25" customFormat="1" x14ac:dyDescent="0.2">
      <c r="A395" s="21" t="s">
        <v>63</v>
      </c>
      <c r="B395" s="7">
        <v>3</v>
      </c>
      <c r="C395" s="7"/>
      <c r="D395" s="7" t="s">
        <v>14</v>
      </c>
      <c r="E395" s="7">
        <v>0.6</v>
      </c>
      <c r="F395" s="7">
        <v>0.6</v>
      </c>
      <c r="G395" s="7">
        <f t="shared" si="24"/>
        <v>1</v>
      </c>
      <c r="H395" s="7">
        <f t="shared" si="25"/>
        <v>0.6</v>
      </c>
      <c r="I395" s="7">
        <f t="shared" si="26"/>
        <v>0</v>
      </c>
      <c r="J395" s="7">
        <f t="shared" si="27"/>
        <v>1.6</v>
      </c>
      <c r="K395" s="7">
        <v>0.4</v>
      </c>
      <c r="L395" s="29">
        <v>12.44</v>
      </c>
      <c r="M395" s="7">
        <v>110.1</v>
      </c>
      <c r="N395" s="32">
        <v>11.74</v>
      </c>
      <c r="O395" s="7">
        <v>512</v>
      </c>
      <c r="P395" s="7">
        <v>389</v>
      </c>
      <c r="Q395" s="35">
        <v>0.25</v>
      </c>
      <c r="R395" s="7"/>
      <c r="S395" s="7"/>
    </row>
    <row r="396" spans="1:19" s="25" customFormat="1" x14ac:dyDescent="0.2">
      <c r="A396" s="21" t="s">
        <v>63</v>
      </c>
      <c r="B396" s="7">
        <v>3</v>
      </c>
      <c r="C396" s="7"/>
      <c r="D396" s="7" t="s">
        <v>14</v>
      </c>
      <c r="E396" s="7">
        <v>0.6</v>
      </c>
      <c r="F396" s="7">
        <v>0.6</v>
      </c>
      <c r="G396" s="7">
        <f t="shared" si="24"/>
        <v>1</v>
      </c>
      <c r="H396" s="7">
        <f t="shared" si="25"/>
        <v>0.6</v>
      </c>
      <c r="I396" s="7">
        <f t="shared" si="26"/>
        <v>0</v>
      </c>
      <c r="J396" s="7">
        <f t="shared" si="27"/>
        <v>1.6</v>
      </c>
      <c r="K396" s="7">
        <v>0.2</v>
      </c>
      <c r="L396" s="29">
        <v>12.38</v>
      </c>
      <c r="M396" s="7">
        <v>110.2</v>
      </c>
      <c r="N396" s="32">
        <v>11.75</v>
      </c>
      <c r="O396" s="7">
        <v>513</v>
      </c>
      <c r="P396" s="7">
        <v>390</v>
      </c>
      <c r="Q396" s="35">
        <v>0.25</v>
      </c>
      <c r="R396" s="7"/>
      <c r="S396" s="7"/>
    </row>
    <row r="397" spans="1:19" s="25" customFormat="1" x14ac:dyDescent="0.2">
      <c r="A397" s="21" t="s">
        <v>63</v>
      </c>
      <c r="B397" s="7">
        <v>3</v>
      </c>
      <c r="C397" s="7"/>
      <c r="D397" s="7" t="s">
        <v>14</v>
      </c>
      <c r="E397" s="7">
        <v>0.6</v>
      </c>
      <c r="F397" s="7">
        <v>0.6</v>
      </c>
      <c r="G397" s="7">
        <f t="shared" si="24"/>
        <v>1</v>
      </c>
      <c r="H397" s="7">
        <f t="shared" si="25"/>
        <v>0.6</v>
      </c>
      <c r="I397" s="7">
        <f t="shared" si="26"/>
        <v>0</v>
      </c>
      <c r="J397" s="7">
        <f t="shared" si="27"/>
        <v>1.6</v>
      </c>
      <c r="K397" s="7">
        <v>0</v>
      </c>
      <c r="L397" s="29">
        <v>12.41</v>
      </c>
      <c r="M397" s="7">
        <v>110.1</v>
      </c>
      <c r="N397" s="32">
        <v>11.73</v>
      </c>
      <c r="O397" s="7">
        <v>513</v>
      </c>
      <c r="P397" s="7">
        <v>390</v>
      </c>
      <c r="Q397" s="35">
        <v>0.25</v>
      </c>
      <c r="R397" s="7"/>
      <c r="S397" s="7"/>
    </row>
    <row r="398" spans="1:19" s="25" customFormat="1" ht="15" customHeight="1" x14ac:dyDescent="0.2">
      <c r="A398" s="21" t="s">
        <v>36</v>
      </c>
      <c r="B398" s="7">
        <v>1</v>
      </c>
      <c r="C398" s="8">
        <v>0.4375</v>
      </c>
      <c r="D398" s="7" t="s">
        <v>14</v>
      </c>
      <c r="E398" s="7">
        <v>1.43</v>
      </c>
      <c r="F398" s="7">
        <v>1.43</v>
      </c>
      <c r="G398" s="7">
        <f t="shared" si="24"/>
        <v>1</v>
      </c>
      <c r="H398" s="7">
        <f t="shared" si="25"/>
        <v>1.43</v>
      </c>
      <c r="I398" s="7">
        <f t="shared" si="26"/>
        <v>0</v>
      </c>
      <c r="J398" s="7">
        <f t="shared" si="27"/>
        <v>2.4299999999999997</v>
      </c>
      <c r="K398" s="7">
        <v>1.43</v>
      </c>
      <c r="L398" s="29">
        <v>21.53</v>
      </c>
      <c r="M398" s="7">
        <v>106.1</v>
      </c>
      <c r="N398" s="32">
        <v>9.18</v>
      </c>
      <c r="O398" s="7">
        <v>3500</v>
      </c>
      <c r="P398" s="7">
        <v>3300</v>
      </c>
      <c r="Q398" s="35">
        <v>1.87</v>
      </c>
      <c r="R398" s="7">
        <v>8.1999999999999993</v>
      </c>
      <c r="S398" s="7"/>
    </row>
    <row r="399" spans="1:19" s="25" customFormat="1" x14ac:dyDescent="0.2">
      <c r="A399" s="21" t="s">
        <v>36</v>
      </c>
      <c r="B399" s="7">
        <v>1</v>
      </c>
      <c r="C399" s="7"/>
      <c r="D399" s="7" t="s">
        <v>14</v>
      </c>
      <c r="E399" s="7">
        <v>1.43</v>
      </c>
      <c r="F399" s="7">
        <v>1.43</v>
      </c>
      <c r="G399" s="7">
        <f t="shared" si="24"/>
        <v>1</v>
      </c>
      <c r="H399" s="7">
        <f t="shared" si="25"/>
        <v>1.43</v>
      </c>
      <c r="I399" s="7">
        <f t="shared" si="26"/>
        <v>0</v>
      </c>
      <c r="J399" s="7">
        <f t="shared" si="27"/>
        <v>2.4299999999999997</v>
      </c>
      <c r="K399" s="7">
        <v>1.2</v>
      </c>
      <c r="L399" s="29">
        <v>21.29</v>
      </c>
      <c r="M399" s="7">
        <v>106.3</v>
      </c>
      <c r="N399" s="32">
        <v>9.26</v>
      </c>
      <c r="O399" s="7">
        <v>3700</v>
      </c>
      <c r="P399" s="7">
        <v>3450</v>
      </c>
      <c r="Q399" s="35">
        <v>1.88</v>
      </c>
      <c r="R399" s="7">
        <v>8.1999999999999993</v>
      </c>
      <c r="S399" s="7"/>
    </row>
    <row r="400" spans="1:19" s="25" customFormat="1" x14ac:dyDescent="0.2">
      <c r="A400" s="21" t="s">
        <v>36</v>
      </c>
      <c r="B400" s="7">
        <v>1</v>
      </c>
      <c r="C400" s="7"/>
      <c r="D400" s="7" t="s">
        <v>14</v>
      </c>
      <c r="E400" s="7">
        <v>1.43</v>
      </c>
      <c r="F400" s="7">
        <v>1.43</v>
      </c>
      <c r="G400" s="7">
        <f t="shared" si="24"/>
        <v>1</v>
      </c>
      <c r="H400" s="7">
        <f t="shared" si="25"/>
        <v>1.43</v>
      </c>
      <c r="I400" s="7">
        <f t="shared" si="26"/>
        <v>0</v>
      </c>
      <c r="J400" s="7">
        <f t="shared" si="27"/>
        <v>2.4299999999999997</v>
      </c>
      <c r="K400" s="7">
        <v>0.8</v>
      </c>
      <c r="L400" s="29">
        <v>21.05</v>
      </c>
      <c r="M400" s="7">
        <v>105.6</v>
      </c>
      <c r="N400" s="32">
        <v>9.18</v>
      </c>
      <c r="O400" s="7">
        <v>3550</v>
      </c>
      <c r="P400" s="7">
        <v>3290</v>
      </c>
      <c r="Q400" s="35">
        <v>1.88</v>
      </c>
      <c r="R400" s="7">
        <v>8.2100000000000009</v>
      </c>
      <c r="S400" s="7"/>
    </row>
    <row r="401" spans="1:19" s="25" customFormat="1" x14ac:dyDescent="0.2">
      <c r="A401" s="21" t="s">
        <v>36</v>
      </c>
      <c r="B401" s="7">
        <v>1</v>
      </c>
      <c r="C401" s="7"/>
      <c r="D401" s="7" t="s">
        <v>14</v>
      </c>
      <c r="E401" s="7">
        <v>1.43</v>
      </c>
      <c r="F401" s="7">
        <v>1.43</v>
      </c>
      <c r="G401" s="7">
        <f t="shared" si="24"/>
        <v>1</v>
      </c>
      <c r="H401" s="7">
        <f t="shared" si="25"/>
        <v>1.43</v>
      </c>
      <c r="I401" s="7">
        <f t="shared" si="26"/>
        <v>0</v>
      </c>
      <c r="J401" s="7">
        <f t="shared" si="27"/>
        <v>2.4299999999999997</v>
      </c>
      <c r="K401" s="7">
        <v>0.4</v>
      </c>
      <c r="L401" s="29">
        <v>21.11</v>
      </c>
      <c r="M401" s="7">
        <v>107.1</v>
      </c>
      <c r="N401" s="32">
        <v>9.44</v>
      </c>
      <c r="O401" s="7">
        <v>3567</v>
      </c>
      <c r="P401" s="7">
        <v>3302</v>
      </c>
      <c r="Q401" s="35">
        <v>1.88</v>
      </c>
      <c r="R401" s="7">
        <v>8.2200000000000006</v>
      </c>
      <c r="S401" s="7"/>
    </row>
    <row r="402" spans="1:19" s="25" customFormat="1" x14ac:dyDescent="0.2">
      <c r="A402" s="21" t="s">
        <v>36</v>
      </c>
      <c r="B402" s="7">
        <v>1</v>
      </c>
      <c r="C402" s="7"/>
      <c r="D402" s="7" t="s">
        <v>14</v>
      </c>
      <c r="E402" s="7">
        <v>1.43</v>
      </c>
      <c r="F402" s="7">
        <v>1.43</v>
      </c>
      <c r="G402" s="7">
        <f t="shared" si="24"/>
        <v>1</v>
      </c>
      <c r="H402" s="7">
        <f t="shared" si="25"/>
        <v>1.43</v>
      </c>
      <c r="I402" s="7">
        <f t="shared" si="26"/>
        <v>0</v>
      </c>
      <c r="J402" s="7">
        <f t="shared" si="27"/>
        <v>2.4299999999999997</v>
      </c>
      <c r="K402" s="7">
        <v>0</v>
      </c>
      <c r="L402" s="29">
        <v>21.29</v>
      </c>
      <c r="M402" s="7">
        <v>110.6</v>
      </c>
      <c r="N402" s="32">
        <v>9.69</v>
      </c>
      <c r="O402" s="7">
        <v>3560</v>
      </c>
      <c r="P402" s="7">
        <v>3314</v>
      </c>
      <c r="Q402" s="35">
        <v>1.88</v>
      </c>
      <c r="R402" s="7">
        <v>8.23</v>
      </c>
      <c r="S402" s="7"/>
    </row>
    <row r="403" spans="1:19" s="25" customFormat="1" x14ac:dyDescent="0.2">
      <c r="A403" s="21" t="s">
        <v>36</v>
      </c>
      <c r="B403" s="7">
        <v>2</v>
      </c>
      <c r="C403" s="8">
        <v>0.44791666666666669</v>
      </c>
      <c r="D403" s="7" t="s">
        <v>14</v>
      </c>
      <c r="E403" s="7">
        <v>1.3</v>
      </c>
      <c r="F403" s="7">
        <v>1.3</v>
      </c>
      <c r="G403" s="7">
        <f t="shared" si="24"/>
        <v>1</v>
      </c>
      <c r="H403" s="7">
        <f t="shared" si="25"/>
        <v>1.3</v>
      </c>
      <c r="I403" s="7">
        <f t="shared" si="26"/>
        <v>0</v>
      </c>
      <c r="J403" s="7">
        <f t="shared" si="27"/>
        <v>2.2999999999999998</v>
      </c>
      <c r="K403" s="7">
        <v>1.3</v>
      </c>
      <c r="L403" s="29">
        <v>20.63</v>
      </c>
      <c r="M403" s="7">
        <v>96.1</v>
      </c>
      <c r="N403" s="32">
        <v>8.59</v>
      </c>
      <c r="O403" s="7">
        <v>3546</v>
      </c>
      <c r="P403" s="7">
        <v>3250</v>
      </c>
      <c r="Q403" s="35">
        <v>1.87</v>
      </c>
      <c r="R403" s="7">
        <v>8.2200000000000006</v>
      </c>
      <c r="S403" s="7"/>
    </row>
    <row r="404" spans="1:19" s="25" customFormat="1" x14ac:dyDescent="0.2">
      <c r="A404" s="21" t="s">
        <v>36</v>
      </c>
      <c r="B404" s="7">
        <v>2</v>
      </c>
      <c r="C404" s="7"/>
      <c r="D404" s="7" t="s">
        <v>14</v>
      </c>
      <c r="E404" s="7">
        <v>1.3</v>
      </c>
      <c r="F404" s="7">
        <v>1.3</v>
      </c>
      <c r="G404" s="7">
        <f t="shared" si="24"/>
        <v>1</v>
      </c>
      <c r="H404" s="7">
        <f t="shared" si="25"/>
        <v>1.3</v>
      </c>
      <c r="I404" s="7">
        <f t="shared" si="26"/>
        <v>0</v>
      </c>
      <c r="J404" s="7">
        <f t="shared" si="27"/>
        <v>2.2999999999999998</v>
      </c>
      <c r="K404" s="7">
        <v>1</v>
      </c>
      <c r="L404" s="29">
        <v>20.64</v>
      </c>
      <c r="M404" s="7">
        <v>100.7</v>
      </c>
      <c r="N404" s="32">
        <v>8.92</v>
      </c>
      <c r="O404" s="7">
        <v>3547</v>
      </c>
      <c r="P404" s="7">
        <v>3251</v>
      </c>
      <c r="Q404" s="35">
        <v>1.87</v>
      </c>
      <c r="R404" s="7">
        <v>8.23</v>
      </c>
      <c r="S404" s="7"/>
    </row>
    <row r="405" spans="1:19" s="25" customFormat="1" x14ac:dyDescent="0.2">
      <c r="A405" s="21" t="s">
        <v>36</v>
      </c>
      <c r="B405" s="7">
        <v>2</v>
      </c>
      <c r="C405" s="7"/>
      <c r="D405" s="7" t="s">
        <v>14</v>
      </c>
      <c r="E405" s="7">
        <v>1.3</v>
      </c>
      <c r="F405" s="7">
        <v>1.3</v>
      </c>
      <c r="G405" s="7">
        <f t="shared" si="24"/>
        <v>1</v>
      </c>
      <c r="H405" s="7">
        <f t="shared" si="25"/>
        <v>1.3</v>
      </c>
      <c r="I405" s="7">
        <f t="shared" si="26"/>
        <v>0</v>
      </c>
      <c r="J405" s="7">
        <f t="shared" si="27"/>
        <v>2.2999999999999998</v>
      </c>
      <c r="K405" s="7">
        <v>0.7</v>
      </c>
      <c r="L405" s="29">
        <v>20.64</v>
      </c>
      <c r="M405" s="7">
        <v>101.4</v>
      </c>
      <c r="N405" s="32">
        <v>9</v>
      </c>
      <c r="O405" s="7">
        <v>3548</v>
      </c>
      <c r="P405" s="7">
        <v>3254</v>
      </c>
      <c r="Q405" s="35">
        <v>1.87</v>
      </c>
      <c r="R405" s="7">
        <v>8.2100000000000009</v>
      </c>
      <c r="S405" s="7"/>
    </row>
    <row r="406" spans="1:19" s="25" customFormat="1" ht="15" customHeight="1" x14ac:dyDescent="0.2">
      <c r="A406" s="21" t="s">
        <v>36</v>
      </c>
      <c r="B406" s="7">
        <v>2</v>
      </c>
      <c r="C406" s="7"/>
      <c r="D406" s="7" t="s">
        <v>14</v>
      </c>
      <c r="E406" s="7">
        <v>1.3</v>
      </c>
      <c r="F406" s="7">
        <v>1.3</v>
      </c>
      <c r="G406" s="7">
        <f t="shared" si="24"/>
        <v>1</v>
      </c>
      <c r="H406" s="7">
        <f t="shared" si="25"/>
        <v>1.3</v>
      </c>
      <c r="I406" s="7">
        <f t="shared" si="26"/>
        <v>0</v>
      </c>
      <c r="J406" s="7">
        <f t="shared" si="27"/>
        <v>2.2999999999999998</v>
      </c>
      <c r="K406" s="7">
        <v>0.4</v>
      </c>
      <c r="L406" s="29">
        <v>20.91</v>
      </c>
      <c r="M406" s="7">
        <v>105.7</v>
      </c>
      <c r="N406" s="32">
        <v>9.34</v>
      </c>
      <c r="O406" s="7">
        <v>3544</v>
      </c>
      <c r="P406" s="7">
        <v>3266</v>
      </c>
      <c r="Q406" s="35">
        <v>1.87</v>
      </c>
      <c r="R406" s="7">
        <v>8.2200000000000006</v>
      </c>
      <c r="S406" s="7"/>
    </row>
    <row r="407" spans="1:19" s="25" customFormat="1" x14ac:dyDescent="0.2">
      <c r="A407" s="21" t="s">
        <v>36</v>
      </c>
      <c r="B407" s="7">
        <v>2</v>
      </c>
      <c r="C407" s="7"/>
      <c r="D407" s="7" t="s">
        <v>14</v>
      </c>
      <c r="E407" s="7">
        <v>1.3</v>
      </c>
      <c r="F407" s="7">
        <v>1.3</v>
      </c>
      <c r="G407" s="7">
        <f t="shared" si="24"/>
        <v>1</v>
      </c>
      <c r="H407" s="7">
        <f t="shared" si="25"/>
        <v>1.3</v>
      </c>
      <c r="I407" s="7">
        <f t="shared" si="26"/>
        <v>0</v>
      </c>
      <c r="J407" s="7">
        <f t="shared" si="27"/>
        <v>2.2999999999999998</v>
      </c>
      <c r="K407" s="7">
        <v>0</v>
      </c>
      <c r="L407" s="29">
        <v>21.26</v>
      </c>
      <c r="M407" s="7">
        <v>106.4</v>
      </c>
      <c r="N407" s="32">
        <v>9.33</v>
      </c>
      <c r="O407" s="7">
        <v>3537</v>
      </c>
      <c r="P407" s="7">
        <v>3284</v>
      </c>
      <c r="Q407" s="35">
        <v>1.86</v>
      </c>
      <c r="R407" s="7">
        <v>8.23</v>
      </c>
      <c r="S407" s="7"/>
    </row>
    <row r="408" spans="1:19" s="25" customFormat="1" x14ac:dyDescent="0.2">
      <c r="A408" s="23" t="s">
        <v>36</v>
      </c>
      <c r="B408" s="7">
        <v>3</v>
      </c>
      <c r="C408" s="8">
        <v>0.45833333333333331</v>
      </c>
      <c r="D408" s="7" t="s">
        <v>14</v>
      </c>
      <c r="E408" s="7">
        <v>1.4</v>
      </c>
      <c r="F408" s="7">
        <v>1.4</v>
      </c>
      <c r="G408" s="7">
        <f t="shared" si="24"/>
        <v>1</v>
      </c>
      <c r="H408" s="7">
        <f t="shared" si="25"/>
        <v>1.4</v>
      </c>
      <c r="I408" s="7">
        <f t="shared" si="26"/>
        <v>0</v>
      </c>
      <c r="J408" s="7">
        <f t="shared" si="27"/>
        <v>2.4</v>
      </c>
      <c r="K408" s="7">
        <v>1.4</v>
      </c>
      <c r="L408" s="29">
        <v>20.45</v>
      </c>
      <c r="M408" s="7">
        <v>78.400000000000006</v>
      </c>
      <c r="N408" s="32">
        <v>6.95</v>
      </c>
      <c r="O408" s="7">
        <v>10100</v>
      </c>
      <c r="P408" s="7">
        <v>9800</v>
      </c>
      <c r="Q408" s="35">
        <v>5.7</v>
      </c>
      <c r="R408" s="7">
        <v>7.78</v>
      </c>
      <c r="S408" s="7"/>
    </row>
    <row r="409" spans="1:19" s="25" customFormat="1" x14ac:dyDescent="0.2">
      <c r="A409" s="23" t="s">
        <v>36</v>
      </c>
      <c r="B409" s="7">
        <v>3</v>
      </c>
      <c r="C409" s="7"/>
      <c r="D409" s="7" t="s">
        <v>14</v>
      </c>
      <c r="E409" s="7">
        <v>1.4</v>
      </c>
      <c r="F409" s="7">
        <v>1.4</v>
      </c>
      <c r="G409" s="7">
        <f t="shared" si="24"/>
        <v>1</v>
      </c>
      <c r="H409" s="7">
        <f t="shared" si="25"/>
        <v>1.4</v>
      </c>
      <c r="I409" s="7">
        <f t="shared" si="26"/>
        <v>0</v>
      </c>
      <c r="J409" s="7">
        <f t="shared" si="27"/>
        <v>2.4</v>
      </c>
      <c r="K409" s="7">
        <v>1.05</v>
      </c>
      <c r="L409" s="29">
        <v>19.13</v>
      </c>
      <c r="M409" s="7">
        <v>83</v>
      </c>
      <c r="N409" s="32">
        <v>7.61</v>
      </c>
      <c r="O409" s="7">
        <v>3125</v>
      </c>
      <c r="P409" s="7">
        <v>2770</v>
      </c>
      <c r="Q409" s="35">
        <v>1.65</v>
      </c>
      <c r="R409" s="7">
        <v>8.0500000000000007</v>
      </c>
      <c r="S409" s="7"/>
    </row>
    <row r="410" spans="1:19" s="25" customFormat="1" x14ac:dyDescent="0.2">
      <c r="A410" s="23" t="s">
        <v>36</v>
      </c>
      <c r="B410" s="7">
        <v>3</v>
      </c>
      <c r="C410" s="7"/>
      <c r="D410" s="7" t="s">
        <v>14</v>
      </c>
      <c r="E410" s="7">
        <v>1.4</v>
      </c>
      <c r="F410" s="7">
        <v>1.4</v>
      </c>
      <c r="G410" s="7">
        <f t="shared" si="24"/>
        <v>1</v>
      </c>
      <c r="H410" s="7">
        <f t="shared" si="25"/>
        <v>1.4</v>
      </c>
      <c r="I410" s="7">
        <f t="shared" si="26"/>
        <v>0</v>
      </c>
      <c r="J410" s="7">
        <f t="shared" si="27"/>
        <v>2.4</v>
      </c>
      <c r="K410" s="7">
        <v>0.7</v>
      </c>
      <c r="L410" s="29">
        <v>20.03</v>
      </c>
      <c r="M410" s="7">
        <v>91</v>
      </c>
      <c r="N410" s="32">
        <v>8.15</v>
      </c>
      <c r="O410" s="7">
        <v>3330</v>
      </c>
      <c r="P410" s="7">
        <v>3034</v>
      </c>
      <c r="Q410" s="35">
        <v>1.76</v>
      </c>
      <c r="R410" s="7">
        <v>8.06</v>
      </c>
      <c r="S410" s="7"/>
    </row>
    <row r="411" spans="1:19" s="25" customFormat="1" x14ac:dyDescent="0.2">
      <c r="A411" s="23" t="s">
        <v>36</v>
      </c>
      <c r="B411" s="7">
        <v>3</v>
      </c>
      <c r="C411" s="7"/>
      <c r="D411" s="7" t="s">
        <v>14</v>
      </c>
      <c r="E411" s="7">
        <v>1.4</v>
      </c>
      <c r="F411" s="7">
        <v>1.4</v>
      </c>
      <c r="G411" s="7">
        <f t="shared" si="24"/>
        <v>1</v>
      </c>
      <c r="H411" s="7">
        <f t="shared" si="25"/>
        <v>1.4</v>
      </c>
      <c r="I411" s="7">
        <f t="shared" si="26"/>
        <v>0</v>
      </c>
      <c r="J411" s="7">
        <f t="shared" si="27"/>
        <v>2.4</v>
      </c>
      <c r="K411" s="7">
        <v>0.35</v>
      </c>
      <c r="L411" s="29">
        <v>20.88</v>
      </c>
      <c r="M411" s="7">
        <v>100.5</v>
      </c>
      <c r="N411" s="32">
        <v>8.84</v>
      </c>
      <c r="O411" s="7">
        <v>3470</v>
      </c>
      <c r="P411" s="7">
        <v>3211</v>
      </c>
      <c r="Q411" s="35">
        <v>1.83</v>
      </c>
      <c r="R411" s="7">
        <v>8.1999999999999993</v>
      </c>
      <c r="S411" s="7"/>
    </row>
    <row r="412" spans="1:19" s="25" customFormat="1" x14ac:dyDescent="0.2">
      <c r="A412" s="23" t="s">
        <v>36</v>
      </c>
      <c r="B412" s="7">
        <v>3</v>
      </c>
      <c r="C412" s="7"/>
      <c r="D412" s="7" t="s">
        <v>14</v>
      </c>
      <c r="E412" s="7">
        <v>1.4</v>
      </c>
      <c r="F412" s="7">
        <v>1.4</v>
      </c>
      <c r="G412" s="7">
        <f t="shared" si="24"/>
        <v>1</v>
      </c>
      <c r="H412" s="7">
        <f t="shared" si="25"/>
        <v>1.4</v>
      </c>
      <c r="I412" s="7">
        <f t="shared" si="26"/>
        <v>0</v>
      </c>
      <c r="J412" s="7">
        <f t="shared" si="27"/>
        <v>2.4</v>
      </c>
      <c r="K412" s="7">
        <v>0</v>
      </c>
      <c r="L412" s="29">
        <v>21.11</v>
      </c>
      <c r="M412" s="7">
        <v>102.6</v>
      </c>
      <c r="N412" s="32">
        <v>9.0399999999999991</v>
      </c>
      <c r="O412" s="7">
        <v>3470</v>
      </c>
      <c r="P412" s="7">
        <v>3215</v>
      </c>
      <c r="Q412" s="35">
        <v>1.82</v>
      </c>
      <c r="R412" s="7">
        <v>8.2100000000000009</v>
      </c>
      <c r="S412" s="7"/>
    </row>
    <row r="413" spans="1:19" s="25" customFormat="1" x14ac:dyDescent="0.2">
      <c r="A413" s="23" t="s">
        <v>45</v>
      </c>
      <c r="B413" s="7">
        <v>1</v>
      </c>
      <c r="C413" s="8">
        <v>0.59027777777777779</v>
      </c>
      <c r="D413" s="7" t="s">
        <v>14</v>
      </c>
      <c r="E413" s="7">
        <v>0.75</v>
      </c>
      <c r="F413" s="7">
        <v>0.75</v>
      </c>
      <c r="G413" s="7">
        <f t="shared" si="24"/>
        <v>1</v>
      </c>
      <c r="H413" s="7">
        <f t="shared" si="25"/>
        <v>0.75</v>
      </c>
      <c r="I413" s="7">
        <f t="shared" si="26"/>
        <v>0</v>
      </c>
      <c r="J413" s="7">
        <f t="shared" si="27"/>
        <v>1.75</v>
      </c>
      <c r="K413" s="7">
        <v>0.75</v>
      </c>
      <c r="L413" s="29">
        <v>21.2</v>
      </c>
      <c r="M413" s="7">
        <v>226.5</v>
      </c>
      <c r="N413" s="32">
        <v>16.96</v>
      </c>
      <c r="O413" s="7">
        <v>44719</v>
      </c>
      <c r="P413" s="7">
        <v>41355</v>
      </c>
      <c r="Q413" s="35">
        <v>28.98</v>
      </c>
      <c r="R413" s="7">
        <v>8.32</v>
      </c>
      <c r="S413" s="7"/>
    </row>
    <row r="414" spans="1:19" s="25" customFormat="1" x14ac:dyDescent="0.2">
      <c r="A414" s="23" t="s">
        <v>45</v>
      </c>
      <c r="B414" s="7">
        <v>1</v>
      </c>
      <c r="C414" s="7"/>
      <c r="D414" s="7" t="s">
        <v>14</v>
      </c>
      <c r="E414" s="7">
        <v>0.75</v>
      </c>
      <c r="F414" s="7">
        <v>0.75</v>
      </c>
      <c r="G414" s="7">
        <f t="shared" si="24"/>
        <v>1</v>
      </c>
      <c r="H414" s="7">
        <f t="shared" si="25"/>
        <v>0.75</v>
      </c>
      <c r="I414" s="7">
        <f t="shared" si="26"/>
        <v>0</v>
      </c>
      <c r="J414" s="7">
        <f t="shared" si="27"/>
        <v>1.75</v>
      </c>
      <c r="K414" s="7">
        <v>0.55000000000000004</v>
      </c>
      <c r="L414" s="29">
        <v>20.45</v>
      </c>
      <c r="M414" s="7">
        <v>132</v>
      </c>
      <c r="N414" s="32">
        <v>10.06</v>
      </c>
      <c r="O414" s="7">
        <v>43619</v>
      </c>
      <c r="P414" s="7">
        <v>39710</v>
      </c>
      <c r="Q414" s="35">
        <v>28.19</v>
      </c>
      <c r="R414" s="7">
        <v>8.3000000000000007</v>
      </c>
      <c r="S414" s="7"/>
    </row>
    <row r="415" spans="1:19" s="25" customFormat="1" x14ac:dyDescent="0.2">
      <c r="A415" s="23" t="s">
        <v>45</v>
      </c>
      <c r="B415" s="7">
        <v>1</v>
      </c>
      <c r="C415" s="7"/>
      <c r="D415" s="7" t="s">
        <v>14</v>
      </c>
      <c r="E415" s="7">
        <v>0.75</v>
      </c>
      <c r="F415" s="7">
        <v>0.75</v>
      </c>
      <c r="G415" s="7">
        <f t="shared" si="24"/>
        <v>1</v>
      </c>
      <c r="H415" s="7">
        <f t="shared" si="25"/>
        <v>0.75</v>
      </c>
      <c r="I415" s="7">
        <f t="shared" si="26"/>
        <v>0</v>
      </c>
      <c r="J415" s="7">
        <f t="shared" si="27"/>
        <v>1.75</v>
      </c>
      <c r="K415" s="7">
        <v>0.35</v>
      </c>
      <c r="L415" s="29">
        <v>19.8</v>
      </c>
      <c r="M415" s="7">
        <v>116.9</v>
      </c>
      <c r="N415" s="32">
        <v>9.16</v>
      </c>
      <c r="O415" s="7">
        <v>41180</v>
      </c>
      <c r="P415" s="7">
        <v>36900</v>
      </c>
      <c r="Q415" s="35">
        <v>25.98</v>
      </c>
      <c r="R415" s="7">
        <v>8</v>
      </c>
      <c r="S415" s="7"/>
    </row>
    <row r="416" spans="1:19" s="25" customFormat="1" x14ac:dyDescent="0.2">
      <c r="A416" s="23" t="s">
        <v>45</v>
      </c>
      <c r="B416" s="7">
        <v>1</v>
      </c>
      <c r="C416" s="7"/>
      <c r="D416" s="7" t="s">
        <v>14</v>
      </c>
      <c r="E416" s="7">
        <v>0.75</v>
      </c>
      <c r="F416" s="7">
        <v>0.75</v>
      </c>
      <c r="G416" s="7">
        <f t="shared" si="24"/>
        <v>1</v>
      </c>
      <c r="H416" s="7">
        <f t="shared" si="25"/>
        <v>0.75</v>
      </c>
      <c r="I416" s="7">
        <f t="shared" si="26"/>
        <v>0</v>
      </c>
      <c r="J416" s="7">
        <f t="shared" si="27"/>
        <v>1.75</v>
      </c>
      <c r="K416" s="7">
        <v>0.15</v>
      </c>
      <c r="L416" s="29">
        <v>20.260000000000002</v>
      </c>
      <c r="M416" s="7">
        <v>112.1</v>
      </c>
      <c r="N416" s="32">
        <v>9.3000000000000007</v>
      </c>
      <c r="O416" s="7">
        <v>15100</v>
      </c>
      <c r="P416" s="7">
        <v>13000</v>
      </c>
      <c r="Q416" s="35">
        <v>8.5</v>
      </c>
      <c r="R416" s="7">
        <v>7.98</v>
      </c>
      <c r="S416" s="7"/>
    </row>
    <row r="417" spans="1:19" s="25" customFormat="1" x14ac:dyDescent="0.2">
      <c r="A417" s="23" t="s">
        <v>45</v>
      </c>
      <c r="B417" s="7">
        <v>1</v>
      </c>
      <c r="C417" s="7"/>
      <c r="D417" s="7" t="s">
        <v>14</v>
      </c>
      <c r="E417" s="7">
        <v>0.75</v>
      </c>
      <c r="F417" s="7">
        <v>0.75</v>
      </c>
      <c r="G417" s="7">
        <f t="shared" si="24"/>
        <v>1</v>
      </c>
      <c r="H417" s="7">
        <f t="shared" si="25"/>
        <v>0.75</v>
      </c>
      <c r="I417" s="7">
        <f t="shared" si="26"/>
        <v>0</v>
      </c>
      <c r="J417" s="7">
        <f t="shared" si="27"/>
        <v>1.75</v>
      </c>
      <c r="K417" s="7">
        <v>0</v>
      </c>
      <c r="L417" s="29">
        <v>20.45</v>
      </c>
      <c r="M417" s="7">
        <v>110.5</v>
      </c>
      <c r="N417" s="32">
        <v>9.5299999999999994</v>
      </c>
      <c r="O417" s="7">
        <v>11300</v>
      </c>
      <c r="P417" s="7">
        <v>10500</v>
      </c>
      <c r="Q417" s="35">
        <v>6.67</v>
      </c>
      <c r="R417" s="7">
        <v>8.02</v>
      </c>
      <c r="S417" s="7"/>
    </row>
    <row r="418" spans="1:19" s="25" customFormat="1" x14ac:dyDescent="0.2">
      <c r="A418" s="21" t="s">
        <v>45</v>
      </c>
      <c r="B418" s="7">
        <v>2</v>
      </c>
      <c r="C418" s="10">
        <v>0.60416666666666663</v>
      </c>
      <c r="D418" s="7" t="s">
        <v>14</v>
      </c>
      <c r="E418" s="7">
        <v>0.85</v>
      </c>
      <c r="F418" s="7">
        <v>0.85</v>
      </c>
      <c r="G418" s="7">
        <f t="shared" si="24"/>
        <v>1</v>
      </c>
      <c r="H418" s="7">
        <f t="shared" si="25"/>
        <v>0.85</v>
      </c>
      <c r="I418" s="7">
        <f t="shared" si="26"/>
        <v>0</v>
      </c>
      <c r="J418" s="7">
        <f t="shared" si="27"/>
        <v>1.85</v>
      </c>
      <c r="K418" s="7">
        <v>0.85</v>
      </c>
      <c r="L418" s="29">
        <v>20.78</v>
      </c>
      <c r="M418" s="7">
        <v>235</v>
      </c>
      <c r="N418" s="32">
        <v>17.75</v>
      </c>
      <c r="O418" s="7">
        <v>44690</v>
      </c>
      <c r="P418" s="7">
        <v>41100</v>
      </c>
      <c r="Q418" s="35">
        <v>28.94</v>
      </c>
      <c r="R418" s="7">
        <v>8.5299999999999994</v>
      </c>
      <c r="S418" s="7"/>
    </row>
    <row r="419" spans="1:19" s="25" customFormat="1" x14ac:dyDescent="0.2">
      <c r="A419" s="21" t="s">
        <v>45</v>
      </c>
      <c r="B419" s="7">
        <v>2</v>
      </c>
      <c r="C419" s="7"/>
      <c r="D419" s="7" t="s">
        <v>14</v>
      </c>
      <c r="E419" s="7">
        <v>0.85</v>
      </c>
      <c r="F419" s="7">
        <v>0.85</v>
      </c>
      <c r="G419" s="7">
        <f t="shared" si="24"/>
        <v>1</v>
      </c>
      <c r="H419" s="7">
        <f t="shared" si="25"/>
        <v>0.85</v>
      </c>
      <c r="I419" s="7">
        <f t="shared" si="26"/>
        <v>0</v>
      </c>
      <c r="J419" s="7">
        <f t="shared" si="27"/>
        <v>1.85</v>
      </c>
      <c r="K419" s="7">
        <v>0.65</v>
      </c>
      <c r="L419" s="29">
        <v>20.67</v>
      </c>
      <c r="M419" s="7">
        <v>225</v>
      </c>
      <c r="N419" s="32">
        <v>16.920000000000002</v>
      </c>
      <c r="O419" s="7">
        <v>44500</v>
      </c>
      <c r="P419" s="7">
        <v>40880</v>
      </c>
      <c r="Q419" s="35">
        <v>28.83</v>
      </c>
      <c r="R419" s="7">
        <v>8.4600000000000009</v>
      </c>
      <c r="S419" s="7"/>
    </row>
    <row r="420" spans="1:19" s="25" customFormat="1" x14ac:dyDescent="0.2">
      <c r="A420" s="21" t="s">
        <v>45</v>
      </c>
      <c r="B420" s="7">
        <v>2</v>
      </c>
      <c r="C420" s="7"/>
      <c r="D420" s="7" t="s">
        <v>14</v>
      </c>
      <c r="E420" s="7">
        <v>0.85</v>
      </c>
      <c r="F420" s="7">
        <v>0.85</v>
      </c>
      <c r="G420" s="7">
        <f t="shared" si="24"/>
        <v>1</v>
      </c>
      <c r="H420" s="7">
        <f t="shared" si="25"/>
        <v>0.85</v>
      </c>
      <c r="I420" s="7">
        <f t="shared" si="26"/>
        <v>0</v>
      </c>
      <c r="J420" s="7">
        <f t="shared" si="27"/>
        <v>1.85</v>
      </c>
      <c r="K420" s="7">
        <v>0.45</v>
      </c>
      <c r="L420" s="29">
        <v>20.25</v>
      </c>
      <c r="M420" s="7">
        <v>155.69999999999999</v>
      </c>
      <c r="N420" s="32">
        <v>11.95</v>
      </c>
      <c r="O420" s="7">
        <v>43050</v>
      </c>
      <c r="P420" s="7">
        <v>39170</v>
      </c>
      <c r="Q420" s="35">
        <v>27.75</v>
      </c>
      <c r="R420" s="7">
        <v>8.31</v>
      </c>
      <c r="S420" s="7"/>
    </row>
    <row r="421" spans="1:19" s="25" customFormat="1" x14ac:dyDescent="0.2">
      <c r="A421" s="21" t="s">
        <v>45</v>
      </c>
      <c r="B421" s="7">
        <v>2</v>
      </c>
      <c r="C421" s="7"/>
      <c r="D421" s="7" t="s">
        <v>14</v>
      </c>
      <c r="E421" s="7">
        <v>0.85</v>
      </c>
      <c r="F421" s="7">
        <v>0.85</v>
      </c>
      <c r="G421" s="7">
        <f t="shared" si="24"/>
        <v>1</v>
      </c>
      <c r="H421" s="7">
        <f t="shared" si="25"/>
        <v>0.85</v>
      </c>
      <c r="I421" s="7">
        <f t="shared" si="26"/>
        <v>0</v>
      </c>
      <c r="J421" s="7">
        <f t="shared" si="27"/>
        <v>1.85</v>
      </c>
      <c r="K421" s="7">
        <v>0.25</v>
      </c>
      <c r="L421" s="29">
        <v>20.84</v>
      </c>
      <c r="M421" s="7">
        <v>141.5</v>
      </c>
      <c r="N421" s="32">
        <v>11.02</v>
      </c>
      <c r="O421" s="7">
        <v>37200</v>
      </c>
      <c r="P421" s="7">
        <v>34290</v>
      </c>
      <c r="Q421" s="35">
        <v>23.59</v>
      </c>
      <c r="R421" s="7">
        <v>8.15</v>
      </c>
      <c r="S421" s="7"/>
    </row>
    <row r="422" spans="1:19" s="25" customFormat="1" x14ac:dyDescent="0.2">
      <c r="A422" s="21" t="s">
        <v>45</v>
      </c>
      <c r="B422" s="7">
        <v>2</v>
      </c>
      <c r="C422" s="7"/>
      <c r="D422" s="7" t="s">
        <v>14</v>
      </c>
      <c r="E422" s="7">
        <v>0.85</v>
      </c>
      <c r="F422" s="7">
        <v>0.85</v>
      </c>
      <c r="G422" s="7">
        <f t="shared" si="24"/>
        <v>1</v>
      </c>
      <c r="H422" s="7">
        <f t="shared" si="25"/>
        <v>0.85</v>
      </c>
      <c r="I422" s="7">
        <f t="shared" si="26"/>
        <v>0</v>
      </c>
      <c r="J422" s="7">
        <f t="shared" si="27"/>
        <v>1.85</v>
      </c>
      <c r="K422" s="7">
        <v>0</v>
      </c>
      <c r="L422" s="29">
        <v>20.85</v>
      </c>
      <c r="M422" s="7">
        <v>121.5</v>
      </c>
      <c r="N422" s="32">
        <v>10.44</v>
      </c>
      <c r="O422" s="7">
        <v>11035</v>
      </c>
      <c r="P422" s="7">
        <v>10148</v>
      </c>
      <c r="Q422" s="35">
        <v>6.29</v>
      </c>
      <c r="R422" s="7">
        <v>8.1</v>
      </c>
      <c r="S422" s="7"/>
    </row>
    <row r="423" spans="1:19" s="25" customFormat="1" x14ac:dyDescent="0.2">
      <c r="A423" s="24" t="s">
        <v>45</v>
      </c>
      <c r="B423" s="25">
        <v>3</v>
      </c>
      <c r="C423" s="9">
        <v>0.625</v>
      </c>
      <c r="D423" s="25" t="s">
        <v>14</v>
      </c>
      <c r="E423" s="25">
        <v>4.5</v>
      </c>
      <c r="F423" s="25">
        <v>2.2999999999999998</v>
      </c>
      <c r="G423" s="25">
        <f t="shared" si="24"/>
        <v>0.51111111111111107</v>
      </c>
      <c r="H423" s="25">
        <f t="shared" si="25"/>
        <v>1.1755555555555555</v>
      </c>
      <c r="I423" s="25">
        <f t="shared" si="26"/>
        <v>2.2000000000000002</v>
      </c>
      <c r="J423" s="7">
        <f t="shared" si="27"/>
        <v>2.8111111111111109</v>
      </c>
      <c r="K423" s="25">
        <v>4.5</v>
      </c>
      <c r="L423" s="29">
        <v>18.309999999999999</v>
      </c>
      <c r="M423" s="25">
        <v>73.099999999999994</v>
      </c>
      <c r="N423" s="32">
        <v>5.81</v>
      </c>
      <c r="O423" s="25">
        <v>43917</v>
      </c>
      <c r="P423" s="25">
        <v>38309</v>
      </c>
      <c r="Q423" s="35">
        <v>28.39</v>
      </c>
      <c r="R423" s="25">
        <v>7.93</v>
      </c>
    </row>
    <row r="424" spans="1:19" s="25" customFormat="1" x14ac:dyDescent="0.2">
      <c r="A424" s="24" t="s">
        <v>45</v>
      </c>
      <c r="B424" s="25">
        <v>3</v>
      </c>
      <c r="D424" s="25" t="s">
        <v>14</v>
      </c>
      <c r="E424" s="25">
        <v>4.5</v>
      </c>
      <c r="F424" s="25">
        <v>2.2999999999999998</v>
      </c>
      <c r="G424" s="25">
        <f t="shared" si="24"/>
        <v>0.51111111111111107</v>
      </c>
      <c r="H424" s="25">
        <f t="shared" si="25"/>
        <v>1.1755555555555555</v>
      </c>
      <c r="I424" s="25">
        <f t="shared" si="26"/>
        <v>2.2000000000000002</v>
      </c>
      <c r="J424" s="7">
        <f t="shared" si="27"/>
        <v>2.8111111111111109</v>
      </c>
      <c r="K424" s="25">
        <v>3</v>
      </c>
      <c r="L424" s="29">
        <v>18.28</v>
      </c>
      <c r="M424" s="25">
        <v>82.3</v>
      </c>
      <c r="N424" s="32">
        <v>6.54</v>
      </c>
      <c r="O424" s="25">
        <v>43980</v>
      </c>
      <c r="P424" s="25">
        <v>38350</v>
      </c>
      <c r="Q424" s="35">
        <v>28.44</v>
      </c>
      <c r="R424" s="25">
        <v>7.95</v>
      </c>
    </row>
    <row r="425" spans="1:19" s="25" customFormat="1" x14ac:dyDescent="0.2">
      <c r="A425" s="24" t="s">
        <v>45</v>
      </c>
      <c r="B425" s="25">
        <v>3</v>
      </c>
      <c r="D425" s="25" t="s">
        <v>14</v>
      </c>
      <c r="E425" s="25">
        <v>4.5</v>
      </c>
      <c r="F425" s="25">
        <v>2.2999999999999998</v>
      </c>
      <c r="G425" s="25">
        <f t="shared" si="24"/>
        <v>0.51111111111111107</v>
      </c>
      <c r="H425" s="25">
        <f t="shared" si="25"/>
        <v>1.1755555555555555</v>
      </c>
      <c r="I425" s="25">
        <f t="shared" si="26"/>
        <v>2.2000000000000002</v>
      </c>
      <c r="J425" s="7">
        <f t="shared" si="27"/>
        <v>2.8111111111111109</v>
      </c>
      <c r="K425" s="25">
        <v>2</v>
      </c>
      <c r="L425" s="29">
        <v>18.399999999999999</v>
      </c>
      <c r="M425" s="25">
        <v>105</v>
      </c>
      <c r="N425" s="32">
        <v>8.32</v>
      </c>
      <c r="O425" s="25">
        <v>43860</v>
      </c>
      <c r="P425" s="25">
        <v>38350</v>
      </c>
      <c r="Q425" s="35">
        <v>28.36</v>
      </c>
      <c r="R425" s="25">
        <v>8.06</v>
      </c>
    </row>
    <row r="426" spans="1:19" s="25" customFormat="1" x14ac:dyDescent="0.2">
      <c r="A426" s="24" t="s">
        <v>45</v>
      </c>
      <c r="B426" s="25">
        <v>3</v>
      </c>
      <c r="D426" s="25" t="s">
        <v>14</v>
      </c>
      <c r="E426" s="25">
        <v>4.5</v>
      </c>
      <c r="F426" s="25">
        <v>2.2999999999999998</v>
      </c>
      <c r="G426" s="25">
        <f t="shared" si="24"/>
        <v>0.51111111111111107</v>
      </c>
      <c r="H426" s="25">
        <f t="shared" si="25"/>
        <v>1.1755555555555555</v>
      </c>
      <c r="I426" s="25">
        <f t="shared" si="26"/>
        <v>2.2000000000000002</v>
      </c>
      <c r="J426" s="7">
        <f t="shared" si="27"/>
        <v>2.8111111111111109</v>
      </c>
      <c r="K426" s="25">
        <v>1</v>
      </c>
      <c r="L426" s="29">
        <v>18.77</v>
      </c>
      <c r="M426" s="25">
        <v>89.5</v>
      </c>
      <c r="N426" s="32">
        <v>7.05</v>
      </c>
      <c r="O426" s="25">
        <v>43370</v>
      </c>
      <c r="P426" s="25">
        <v>38240</v>
      </c>
      <c r="Q426" s="35">
        <v>28.03</v>
      </c>
      <c r="R426" s="25">
        <v>7.99</v>
      </c>
    </row>
    <row r="427" spans="1:19" s="25" customFormat="1" x14ac:dyDescent="0.2">
      <c r="A427" s="24" t="s">
        <v>45</v>
      </c>
      <c r="B427" s="25">
        <v>3</v>
      </c>
      <c r="D427" s="25" t="s">
        <v>14</v>
      </c>
      <c r="E427" s="25">
        <v>4.5</v>
      </c>
      <c r="F427" s="25">
        <v>2.2999999999999998</v>
      </c>
      <c r="G427" s="25">
        <f t="shared" si="24"/>
        <v>0.51111111111111107</v>
      </c>
      <c r="H427" s="25">
        <f t="shared" si="25"/>
        <v>1.1755555555555555</v>
      </c>
      <c r="I427" s="25">
        <f t="shared" si="26"/>
        <v>2.2000000000000002</v>
      </c>
      <c r="J427" s="7">
        <f t="shared" si="27"/>
        <v>2.8111111111111109</v>
      </c>
      <c r="K427" s="25">
        <v>0</v>
      </c>
      <c r="L427" s="29">
        <v>20.91</v>
      </c>
      <c r="M427" s="25">
        <v>122.5</v>
      </c>
      <c r="N427" s="32">
        <v>10.83</v>
      </c>
      <c r="O427" s="25">
        <v>3560</v>
      </c>
      <c r="P427" s="25">
        <v>3260</v>
      </c>
      <c r="Q427" s="35">
        <v>1.89</v>
      </c>
      <c r="R427" s="25">
        <v>8.31</v>
      </c>
    </row>
  </sheetData>
  <sortState ref="A2:S427">
    <sortCondition ref="A2:A427"/>
    <sortCondition ref="B2:B42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27"/>
  <sheetViews>
    <sheetView workbookViewId="0">
      <selection sqref="A1:D427"/>
    </sheetView>
  </sheetViews>
  <sheetFormatPr baseColWidth="10" defaultColWidth="8.83203125" defaultRowHeight="15" x14ac:dyDescent="0.2"/>
  <cols>
    <col min="3" max="3" width="10" bestFit="1" customWidth="1"/>
  </cols>
  <sheetData>
    <row r="1" spans="1:4" x14ac:dyDescent="0.2">
      <c r="A1" t="s">
        <v>140</v>
      </c>
      <c r="B1" t="s">
        <v>11</v>
      </c>
      <c r="C1" t="s">
        <v>16</v>
      </c>
      <c r="D1" t="s">
        <v>12</v>
      </c>
    </row>
    <row r="2" spans="1:4" x14ac:dyDescent="0.2">
      <c r="A2" t="s">
        <v>104</v>
      </c>
      <c r="B2">
        <v>14.88</v>
      </c>
      <c r="C2">
        <v>11.7</v>
      </c>
      <c r="D2">
        <v>0.08</v>
      </c>
    </row>
    <row r="3" spans="1:4" x14ac:dyDescent="0.2">
      <c r="A3" t="s">
        <v>104</v>
      </c>
      <c r="B3">
        <v>14.78</v>
      </c>
      <c r="C3">
        <v>11.76</v>
      </c>
      <c r="D3">
        <v>0.08</v>
      </c>
    </row>
    <row r="4" spans="1:4" x14ac:dyDescent="0.2">
      <c r="A4" t="s">
        <v>104</v>
      </c>
      <c r="B4">
        <v>14.72</v>
      </c>
      <c r="C4">
        <v>11.67</v>
      </c>
      <c r="D4">
        <v>0.08</v>
      </c>
    </row>
    <row r="5" spans="1:4" x14ac:dyDescent="0.2">
      <c r="A5" t="s">
        <v>104</v>
      </c>
      <c r="B5">
        <v>14.72</v>
      </c>
      <c r="C5">
        <v>11.61</v>
      </c>
      <c r="D5">
        <v>0.08</v>
      </c>
    </row>
    <row r="6" spans="1:4" x14ac:dyDescent="0.2">
      <c r="A6" t="s">
        <v>104</v>
      </c>
      <c r="B6">
        <v>14.77</v>
      </c>
      <c r="C6">
        <v>11.65</v>
      </c>
      <c r="D6">
        <v>0.08</v>
      </c>
    </row>
    <row r="7" spans="1:4" x14ac:dyDescent="0.2">
      <c r="A7" t="s">
        <v>104</v>
      </c>
      <c r="B7">
        <v>13.83</v>
      </c>
      <c r="C7">
        <v>11.68</v>
      </c>
      <c r="D7">
        <v>0.08</v>
      </c>
    </row>
    <row r="8" spans="1:4" x14ac:dyDescent="0.2">
      <c r="A8" t="s">
        <v>104</v>
      </c>
      <c r="B8">
        <v>13.83</v>
      </c>
      <c r="C8">
        <v>11.75</v>
      </c>
      <c r="D8">
        <v>0.08</v>
      </c>
    </row>
    <row r="9" spans="1:4" x14ac:dyDescent="0.2">
      <c r="A9" t="s">
        <v>104</v>
      </c>
      <c r="B9">
        <v>13.83</v>
      </c>
      <c r="C9">
        <v>11.79</v>
      </c>
      <c r="D9">
        <v>0.08</v>
      </c>
    </row>
    <row r="10" spans="1:4" x14ac:dyDescent="0.2">
      <c r="A10" t="s">
        <v>104</v>
      </c>
      <c r="B10">
        <v>13.84</v>
      </c>
      <c r="C10">
        <v>11.77</v>
      </c>
      <c r="D10">
        <v>0.08</v>
      </c>
    </row>
    <row r="11" spans="1:4" x14ac:dyDescent="0.2">
      <c r="A11" t="s">
        <v>104</v>
      </c>
      <c r="B11">
        <v>13.8</v>
      </c>
      <c r="C11">
        <v>11.77</v>
      </c>
      <c r="D11">
        <v>0.08</v>
      </c>
    </row>
    <row r="12" spans="1:4" x14ac:dyDescent="0.2">
      <c r="A12" t="s">
        <v>104</v>
      </c>
      <c r="B12">
        <v>12.78</v>
      </c>
      <c r="C12">
        <v>5.31</v>
      </c>
      <c r="D12">
        <v>0.09</v>
      </c>
    </row>
    <row r="13" spans="1:4" x14ac:dyDescent="0.2">
      <c r="A13" t="s">
        <v>104</v>
      </c>
      <c r="B13">
        <v>13.4</v>
      </c>
      <c r="C13">
        <v>6.72</v>
      </c>
      <c r="D13">
        <v>0.09</v>
      </c>
    </row>
    <row r="14" spans="1:4" x14ac:dyDescent="0.2">
      <c r="A14" t="s">
        <v>104</v>
      </c>
      <c r="B14">
        <v>16.3</v>
      </c>
      <c r="C14">
        <v>8.69</v>
      </c>
      <c r="D14">
        <v>0.08</v>
      </c>
    </row>
    <row r="15" spans="1:4" x14ac:dyDescent="0.2">
      <c r="A15" t="s">
        <v>59</v>
      </c>
      <c r="B15">
        <v>19.309999999999999</v>
      </c>
      <c r="C15">
        <v>12.79</v>
      </c>
      <c r="D15">
        <v>30.3</v>
      </c>
    </row>
    <row r="16" spans="1:4" x14ac:dyDescent="0.2">
      <c r="A16" t="s">
        <v>59</v>
      </c>
      <c r="B16">
        <v>19.239999999999998</v>
      </c>
      <c r="C16">
        <v>12.28</v>
      </c>
      <c r="D16">
        <v>30.28</v>
      </c>
    </row>
    <row r="17" spans="1:4" x14ac:dyDescent="0.2">
      <c r="A17" t="s">
        <v>59</v>
      </c>
      <c r="B17">
        <v>19.97</v>
      </c>
      <c r="C17">
        <v>17.98</v>
      </c>
      <c r="D17">
        <v>29.18</v>
      </c>
    </row>
    <row r="18" spans="1:4" x14ac:dyDescent="0.2">
      <c r="A18" t="s">
        <v>59</v>
      </c>
      <c r="B18">
        <v>20.85</v>
      </c>
      <c r="C18">
        <v>10.67</v>
      </c>
      <c r="D18">
        <v>20.92</v>
      </c>
    </row>
    <row r="19" spans="1:4" x14ac:dyDescent="0.2">
      <c r="A19" t="s">
        <v>59</v>
      </c>
      <c r="B19">
        <v>21.9</v>
      </c>
      <c r="C19">
        <v>9.81</v>
      </c>
      <c r="D19">
        <v>15.42</v>
      </c>
    </row>
    <row r="20" spans="1:4" x14ac:dyDescent="0.2">
      <c r="A20" t="s">
        <v>59</v>
      </c>
      <c r="B20">
        <v>20.63</v>
      </c>
      <c r="C20">
        <v>23.05</v>
      </c>
      <c r="D20">
        <v>29.3</v>
      </c>
    </row>
    <row r="21" spans="1:4" x14ac:dyDescent="0.2">
      <c r="A21" t="s">
        <v>59</v>
      </c>
      <c r="B21">
        <v>20.85</v>
      </c>
      <c r="C21">
        <v>25.26</v>
      </c>
      <c r="D21">
        <v>28.82</v>
      </c>
    </row>
    <row r="22" spans="1:4" x14ac:dyDescent="0.2">
      <c r="A22" t="s">
        <v>59</v>
      </c>
      <c r="B22">
        <v>21.1</v>
      </c>
      <c r="C22">
        <v>18.52</v>
      </c>
      <c r="D22">
        <v>21.7</v>
      </c>
    </row>
    <row r="23" spans="1:4" x14ac:dyDescent="0.2">
      <c r="A23" t="s">
        <v>59</v>
      </c>
      <c r="B23">
        <v>20.95</v>
      </c>
      <c r="C23">
        <v>15.45</v>
      </c>
      <c r="D23">
        <v>11.46</v>
      </c>
    </row>
    <row r="24" spans="1:4" x14ac:dyDescent="0.2">
      <c r="A24" t="s">
        <v>59</v>
      </c>
      <c r="B24">
        <v>20.48</v>
      </c>
      <c r="C24">
        <v>10.31</v>
      </c>
      <c r="D24">
        <v>7.02</v>
      </c>
    </row>
    <row r="25" spans="1:4" x14ac:dyDescent="0.2">
      <c r="A25" t="s">
        <v>59</v>
      </c>
      <c r="B25">
        <v>20.85</v>
      </c>
      <c r="C25">
        <v>31.2</v>
      </c>
      <c r="D25">
        <v>28.56</v>
      </c>
    </row>
    <row r="26" spans="1:4" x14ac:dyDescent="0.2">
      <c r="A26" t="s">
        <v>59</v>
      </c>
      <c r="B26">
        <v>21.16</v>
      </c>
      <c r="C26">
        <v>29.6</v>
      </c>
      <c r="D26">
        <v>28.15</v>
      </c>
    </row>
    <row r="27" spans="1:4" x14ac:dyDescent="0.2">
      <c r="A27" t="s">
        <v>59</v>
      </c>
      <c r="B27">
        <v>21.4</v>
      </c>
      <c r="C27">
        <v>27.27</v>
      </c>
      <c r="D27">
        <v>25</v>
      </c>
    </row>
    <row r="28" spans="1:4" x14ac:dyDescent="0.2">
      <c r="A28" t="s">
        <v>59</v>
      </c>
      <c r="B28">
        <v>21.35</v>
      </c>
      <c r="C28">
        <v>21.65</v>
      </c>
      <c r="D28">
        <v>11.77</v>
      </c>
    </row>
    <row r="29" spans="1:4" x14ac:dyDescent="0.2">
      <c r="A29" t="s">
        <v>59</v>
      </c>
      <c r="B29">
        <v>21.33</v>
      </c>
      <c r="C29">
        <v>12.25</v>
      </c>
      <c r="D29">
        <v>2.1</v>
      </c>
    </row>
    <row r="30" spans="1:4" x14ac:dyDescent="0.2">
      <c r="A30" t="s">
        <v>59</v>
      </c>
      <c r="B30">
        <v>23.42</v>
      </c>
      <c r="C30">
        <v>40.520000000000003</v>
      </c>
      <c r="D30">
        <v>25.33</v>
      </c>
    </row>
    <row r="31" spans="1:4" x14ac:dyDescent="0.2">
      <c r="A31" t="s">
        <v>59</v>
      </c>
      <c r="B31">
        <v>20.7</v>
      </c>
      <c r="C31">
        <v>13.04</v>
      </c>
      <c r="D31">
        <v>2.4300000000000002</v>
      </c>
    </row>
    <row r="32" spans="1:4" x14ac:dyDescent="0.2">
      <c r="A32" t="s">
        <v>59</v>
      </c>
      <c r="B32">
        <v>20.25</v>
      </c>
      <c r="C32">
        <v>10.64</v>
      </c>
      <c r="D32">
        <v>1.36</v>
      </c>
    </row>
    <row r="33" spans="1:4" x14ac:dyDescent="0.2">
      <c r="A33" t="s">
        <v>72</v>
      </c>
      <c r="B33">
        <v>16.57</v>
      </c>
      <c r="C33">
        <v>9.23</v>
      </c>
      <c r="D33">
        <v>0.2</v>
      </c>
    </row>
    <row r="34" spans="1:4" x14ac:dyDescent="0.2">
      <c r="A34" t="s">
        <v>72</v>
      </c>
      <c r="B34">
        <v>16.579999999999998</v>
      </c>
      <c r="C34">
        <v>9.06</v>
      </c>
      <c r="D34">
        <v>0.2</v>
      </c>
    </row>
    <row r="35" spans="1:4" x14ac:dyDescent="0.2">
      <c r="A35" t="s">
        <v>72</v>
      </c>
      <c r="B35">
        <v>16.600000000000001</v>
      </c>
      <c r="C35">
        <v>9.15</v>
      </c>
      <c r="D35">
        <v>0.2</v>
      </c>
    </row>
    <row r="36" spans="1:4" x14ac:dyDescent="0.2">
      <c r="A36" t="s">
        <v>72</v>
      </c>
      <c r="B36">
        <v>16.61</v>
      </c>
      <c r="C36">
        <v>9.16</v>
      </c>
      <c r="D36">
        <v>0.2</v>
      </c>
    </row>
    <row r="37" spans="1:4" x14ac:dyDescent="0.2">
      <c r="A37" t="s">
        <v>72</v>
      </c>
      <c r="B37">
        <v>16.61</v>
      </c>
      <c r="C37">
        <v>9.17</v>
      </c>
      <c r="D37">
        <v>0.2</v>
      </c>
    </row>
    <row r="38" spans="1:4" x14ac:dyDescent="0.2">
      <c r="A38" t="s">
        <v>72</v>
      </c>
      <c r="B38">
        <v>16.63</v>
      </c>
      <c r="C38">
        <v>9.06</v>
      </c>
      <c r="D38">
        <v>0.2</v>
      </c>
    </row>
    <row r="39" spans="1:4" x14ac:dyDescent="0.2">
      <c r="A39" t="s">
        <v>72</v>
      </c>
      <c r="B39">
        <v>16.75</v>
      </c>
      <c r="C39">
        <v>9.07</v>
      </c>
      <c r="D39">
        <v>0.2</v>
      </c>
    </row>
    <row r="40" spans="1:4" x14ac:dyDescent="0.2">
      <c r="A40" t="s">
        <v>72</v>
      </c>
      <c r="B40">
        <v>16.760000000000002</v>
      </c>
      <c r="C40">
        <v>9.06</v>
      </c>
      <c r="D40">
        <v>0.2</v>
      </c>
    </row>
    <row r="41" spans="1:4" x14ac:dyDescent="0.2">
      <c r="A41" t="s">
        <v>72</v>
      </c>
      <c r="B41">
        <v>16.77</v>
      </c>
      <c r="C41">
        <v>9.06</v>
      </c>
      <c r="D41">
        <v>0.2</v>
      </c>
    </row>
    <row r="42" spans="1:4" x14ac:dyDescent="0.2">
      <c r="A42" t="s">
        <v>72</v>
      </c>
      <c r="B42">
        <v>16.8</v>
      </c>
      <c r="C42">
        <v>9.02</v>
      </c>
      <c r="D42">
        <v>0.2</v>
      </c>
    </row>
    <row r="43" spans="1:4" x14ac:dyDescent="0.2">
      <c r="A43" t="s">
        <v>72</v>
      </c>
      <c r="B43">
        <v>16.899999999999999</v>
      </c>
      <c r="C43">
        <v>8.86</v>
      </c>
      <c r="D43">
        <v>0.2</v>
      </c>
    </row>
    <row r="44" spans="1:4" x14ac:dyDescent="0.2">
      <c r="A44" t="s">
        <v>72</v>
      </c>
      <c r="B44">
        <v>16.87</v>
      </c>
      <c r="C44">
        <v>8.86</v>
      </c>
      <c r="D44">
        <v>0.2</v>
      </c>
    </row>
    <row r="45" spans="1:4" x14ac:dyDescent="0.2">
      <c r="A45" t="s">
        <v>72</v>
      </c>
      <c r="B45">
        <v>16.88</v>
      </c>
      <c r="C45">
        <v>8.86</v>
      </c>
      <c r="D45">
        <v>0.2</v>
      </c>
    </row>
    <row r="46" spans="1:4" x14ac:dyDescent="0.2">
      <c r="A46" t="s">
        <v>72</v>
      </c>
      <c r="B46">
        <v>16.88</v>
      </c>
      <c r="C46">
        <v>8.84</v>
      </c>
      <c r="D46">
        <v>0.2</v>
      </c>
    </row>
    <row r="47" spans="1:4" x14ac:dyDescent="0.2">
      <c r="A47" t="s">
        <v>72</v>
      </c>
      <c r="B47">
        <v>16.86</v>
      </c>
      <c r="C47">
        <v>8.84</v>
      </c>
      <c r="D47">
        <v>0.2</v>
      </c>
    </row>
    <row r="48" spans="1:4" x14ac:dyDescent="0.2">
      <c r="A48" t="s">
        <v>84</v>
      </c>
      <c r="B48">
        <v>20.11</v>
      </c>
      <c r="C48">
        <v>4.62</v>
      </c>
      <c r="D48">
        <v>0.38</v>
      </c>
    </row>
    <row r="49" spans="1:4" x14ac:dyDescent="0.2">
      <c r="A49" t="s">
        <v>84</v>
      </c>
      <c r="B49">
        <v>20.83</v>
      </c>
      <c r="C49">
        <v>5.94</v>
      </c>
      <c r="D49">
        <v>0.42</v>
      </c>
    </row>
    <row r="50" spans="1:4" x14ac:dyDescent="0.2">
      <c r="A50" t="s">
        <v>84</v>
      </c>
      <c r="B50">
        <v>20.88</v>
      </c>
      <c r="C50">
        <v>6.27</v>
      </c>
      <c r="D50">
        <v>0.43</v>
      </c>
    </row>
    <row r="51" spans="1:4" x14ac:dyDescent="0.2">
      <c r="A51" t="s">
        <v>84</v>
      </c>
      <c r="B51">
        <v>20.93</v>
      </c>
      <c r="C51">
        <v>6.18</v>
      </c>
      <c r="D51">
        <v>0.43</v>
      </c>
    </row>
    <row r="52" spans="1:4" x14ac:dyDescent="0.2">
      <c r="A52" t="s">
        <v>84</v>
      </c>
      <c r="B52">
        <v>20.99</v>
      </c>
      <c r="C52">
        <v>6.24</v>
      </c>
      <c r="D52">
        <v>0.43</v>
      </c>
    </row>
    <row r="53" spans="1:4" x14ac:dyDescent="0.2">
      <c r="A53" t="s">
        <v>84</v>
      </c>
      <c r="B53">
        <v>19.52</v>
      </c>
      <c r="C53">
        <v>3.99</v>
      </c>
      <c r="D53">
        <v>0.36</v>
      </c>
    </row>
    <row r="54" spans="1:4" x14ac:dyDescent="0.2">
      <c r="A54" t="s">
        <v>84</v>
      </c>
      <c r="B54">
        <v>19.97</v>
      </c>
      <c r="C54">
        <v>4.57</v>
      </c>
      <c r="D54">
        <v>0.37</v>
      </c>
    </row>
    <row r="55" spans="1:4" x14ac:dyDescent="0.2">
      <c r="A55" t="s">
        <v>84</v>
      </c>
      <c r="B55">
        <v>20.81</v>
      </c>
      <c r="C55">
        <v>5.65</v>
      </c>
      <c r="D55">
        <v>0.41</v>
      </c>
    </row>
    <row r="56" spans="1:4" x14ac:dyDescent="0.2">
      <c r="A56" t="s">
        <v>84</v>
      </c>
      <c r="B56">
        <v>20.91</v>
      </c>
      <c r="C56">
        <v>5.57</v>
      </c>
      <c r="D56">
        <v>0.41</v>
      </c>
    </row>
    <row r="57" spans="1:4" x14ac:dyDescent="0.2">
      <c r="A57" t="s">
        <v>84</v>
      </c>
      <c r="B57">
        <v>20.91</v>
      </c>
      <c r="C57">
        <v>5.97</v>
      </c>
      <c r="D57">
        <v>0.41</v>
      </c>
    </row>
    <row r="58" spans="1:4" x14ac:dyDescent="0.2">
      <c r="A58" t="s">
        <v>84</v>
      </c>
      <c r="B58">
        <v>19.23</v>
      </c>
      <c r="C58">
        <v>4.2699999999999996</v>
      </c>
      <c r="D58">
        <v>0.36</v>
      </c>
    </row>
    <row r="59" spans="1:4" x14ac:dyDescent="0.2">
      <c r="A59" t="s">
        <v>84</v>
      </c>
      <c r="B59">
        <v>19.39</v>
      </c>
      <c r="C59">
        <v>4.88</v>
      </c>
      <c r="D59">
        <v>0.37</v>
      </c>
    </row>
    <row r="60" spans="1:4" x14ac:dyDescent="0.2">
      <c r="A60" t="s">
        <v>84</v>
      </c>
      <c r="B60">
        <v>20.86</v>
      </c>
      <c r="C60">
        <v>5.4</v>
      </c>
      <c r="D60">
        <v>0.4</v>
      </c>
    </row>
    <row r="61" spans="1:4" x14ac:dyDescent="0.2">
      <c r="A61" t="s">
        <v>84</v>
      </c>
      <c r="B61">
        <v>21</v>
      </c>
      <c r="C61">
        <v>5.35</v>
      </c>
      <c r="D61">
        <v>0.42</v>
      </c>
    </row>
    <row r="62" spans="1:4" x14ac:dyDescent="0.2">
      <c r="A62" t="s">
        <v>84</v>
      </c>
      <c r="B62">
        <v>21.03</v>
      </c>
      <c r="C62">
        <v>5.86</v>
      </c>
      <c r="D62">
        <v>0.42</v>
      </c>
    </row>
    <row r="63" spans="1:4" x14ac:dyDescent="0.2">
      <c r="A63" t="s">
        <v>100</v>
      </c>
      <c r="B63">
        <v>11.61</v>
      </c>
      <c r="C63">
        <v>10.93</v>
      </c>
      <c r="D63">
        <v>7.0000000000000007E-2</v>
      </c>
    </row>
    <row r="64" spans="1:4" x14ac:dyDescent="0.2">
      <c r="A64" t="s">
        <v>100</v>
      </c>
      <c r="B64">
        <v>11.57</v>
      </c>
      <c r="C64">
        <v>10.82</v>
      </c>
      <c r="D64">
        <v>7.0000000000000007E-2</v>
      </c>
    </row>
    <row r="65" spans="1:4" x14ac:dyDescent="0.2">
      <c r="A65" t="s">
        <v>100</v>
      </c>
      <c r="B65">
        <v>11.48</v>
      </c>
      <c r="C65">
        <v>10.61</v>
      </c>
      <c r="D65">
        <v>7.0000000000000007E-2</v>
      </c>
    </row>
    <row r="66" spans="1:4" x14ac:dyDescent="0.2">
      <c r="A66" t="s">
        <v>100</v>
      </c>
      <c r="B66">
        <v>11.49</v>
      </c>
      <c r="C66">
        <v>10.52</v>
      </c>
      <c r="D66">
        <v>7.0000000000000007E-2</v>
      </c>
    </row>
    <row r="67" spans="1:4" x14ac:dyDescent="0.2">
      <c r="A67" t="s">
        <v>100</v>
      </c>
      <c r="B67">
        <v>11.43</v>
      </c>
      <c r="C67">
        <v>10.56</v>
      </c>
      <c r="D67">
        <v>7.0000000000000007E-2</v>
      </c>
    </row>
    <row r="68" spans="1:4" x14ac:dyDescent="0.2">
      <c r="A68" t="s">
        <v>100</v>
      </c>
      <c r="B68">
        <v>11.41</v>
      </c>
      <c r="C68">
        <v>10.44</v>
      </c>
      <c r="D68">
        <v>7.0000000000000007E-2</v>
      </c>
    </row>
    <row r="69" spans="1:4" x14ac:dyDescent="0.2">
      <c r="A69" t="s">
        <v>53</v>
      </c>
      <c r="B69">
        <v>16.88</v>
      </c>
      <c r="C69">
        <v>7.65</v>
      </c>
      <c r="D69">
        <v>30.07</v>
      </c>
    </row>
    <row r="70" spans="1:4" x14ac:dyDescent="0.2">
      <c r="A70" t="s">
        <v>53</v>
      </c>
      <c r="B70">
        <v>17.829999999999998</v>
      </c>
      <c r="C70">
        <v>10.01</v>
      </c>
      <c r="D70">
        <v>27.5</v>
      </c>
    </row>
    <row r="71" spans="1:4" x14ac:dyDescent="0.2">
      <c r="A71" t="s">
        <v>53</v>
      </c>
      <c r="B71">
        <v>19.2</v>
      </c>
      <c r="C71">
        <v>11.55</v>
      </c>
      <c r="D71">
        <v>25.5</v>
      </c>
    </row>
    <row r="72" spans="1:4" x14ac:dyDescent="0.2">
      <c r="A72" t="s">
        <v>53</v>
      </c>
      <c r="B72">
        <v>19.899999999999999</v>
      </c>
      <c r="C72">
        <v>11.4</v>
      </c>
      <c r="D72">
        <v>20.6</v>
      </c>
    </row>
    <row r="73" spans="1:4" x14ac:dyDescent="0.2">
      <c r="A73" t="s">
        <v>53</v>
      </c>
      <c r="B73">
        <v>19.13</v>
      </c>
      <c r="C73">
        <v>11.7</v>
      </c>
      <c r="D73">
        <v>15.29</v>
      </c>
    </row>
    <row r="74" spans="1:4" x14ac:dyDescent="0.2">
      <c r="A74" t="s">
        <v>53</v>
      </c>
      <c r="B74">
        <v>16.850000000000001</v>
      </c>
      <c r="C74">
        <v>4.8</v>
      </c>
      <c r="D74">
        <v>29.79</v>
      </c>
    </row>
    <row r="75" spans="1:4" x14ac:dyDescent="0.2">
      <c r="A75" t="s">
        <v>53</v>
      </c>
      <c r="B75">
        <v>16.84</v>
      </c>
      <c r="C75">
        <v>5.76</v>
      </c>
      <c r="D75">
        <v>29.63</v>
      </c>
    </row>
    <row r="76" spans="1:4" x14ac:dyDescent="0.2">
      <c r="A76" t="s">
        <v>53</v>
      </c>
      <c r="B76">
        <v>17.52</v>
      </c>
      <c r="C76">
        <v>8.1999999999999993</v>
      </c>
      <c r="D76">
        <v>28.5</v>
      </c>
    </row>
    <row r="77" spans="1:4" x14ac:dyDescent="0.2">
      <c r="A77" t="s">
        <v>53</v>
      </c>
      <c r="B77">
        <v>19.11</v>
      </c>
      <c r="C77">
        <v>10.7</v>
      </c>
      <c r="D77">
        <v>25.95</v>
      </c>
    </row>
    <row r="78" spans="1:4" x14ac:dyDescent="0.2">
      <c r="A78" t="s">
        <v>53</v>
      </c>
      <c r="B78">
        <v>21.62</v>
      </c>
      <c r="C78">
        <v>13.5</v>
      </c>
      <c r="D78">
        <v>18.75</v>
      </c>
    </row>
    <row r="79" spans="1:4" x14ac:dyDescent="0.2">
      <c r="A79" t="s">
        <v>53</v>
      </c>
      <c r="B79">
        <v>14.3</v>
      </c>
      <c r="C79">
        <v>0.15</v>
      </c>
      <c r="D79">
        <v>30.32</v>
      </c>
    </row>
    <row r="80" spans="1:4" x14ac:dyDescent="0.2">
      <c r="A80" t="s">
        <v>53</v>
      </c>
      <c r="B80">
        <v>14.26</v>
      </c>
      <c r="C80">
        <v>0.08</v>
      </c>
      <c r="D80">
        <v>30.08</v>
      </c>
    </row>
    <row r="81" spans="1:4" x14ac:dyDescent="0.2">
      <c r="A81" t="s">
        <v>53</v>
      </c>
      <c r="B81">
        <v>16.22</v>
      </c>
      <c r="C81">
        <v>4.53</v>
      </c>
      <c r="D81">
        <v>29.22</v>
      </c>
    </row>
    <row r="82" spans="1:4" x14ac:dyDescent="0.2">
      <c r="A82" t="s">
        <v>53</v>
      </c>
      <c r="B82">
        <v>18.739999999999998</v>
      </c>
      <c r="C82">
        <v>7.6</v>
      </c>
      <c r="D82">
        <v>26.35</v>
      </c>
    </row>
    <row r="83" spans="1:4" x14ac:dyDescent="0.2">
      <c r="A83" t="s">
        <v>53</v>
      </c>
      <c r="B83">
        <v>21</v>
      </c>
      <c r="C83">
        <v>11.3</v>
      </c>
      <c r="D83">
        <v>19.399999999999999</v>
      </c>
    </row>
    <row r="84" spans="1:4" x14ac:dyDescent="0.2">
      <c r="A84" t="s">
        <v>53</v>
      </c>
      <c r="B84">
        <v>18.02</v>
      </c>
      <c r="C84">
        <v>12.3</v>
      </c>
      <c r="D84">
        <v>24.5</v>
      </c>
    </row>
    <row r="85" spans="1:4" x14ac:dyDescent="0.2">
      <c r="A85" t="s">
        <v>53</v>
      </c>
      <c r="B85">
        <v>17.12</v>
      </c>
      <c r="C85">
        <v>7</v>
      </c>
      <c r="D85">
        <v>27</v>
      </c>
    </row>
    <row r="86" spans="1:4" x14ac:dyDescent="0.2">
      <c r="A86" t="s">
        <v>53</v>
      </c>
      <c r="B86">
        <v>21.3</v>
      </c>
      <c r="C86">
        <v>9.4</v>
      </c>
      <c r="D86">
        <v>23</v>
      </c>
    </row>
    <row r="87" spans="1:4" x14ac:dyDescent="0.2">
      <c r="A87" t="s">
        <v>53</v>
      </c>
      <c r="B87">
        <v>22.02</v>
      </c>
      <c r="C87">
        <v>12.2</v>
      </c>
      <c r="D87">
        <v>20</v>
      </c>
    </row>
    <row r="88" spans="1:4" x14ac:dyDescent="0.2">
      <c r="A88" t="s">
        <v>53</v>
      </c>
      <c r="B88">
        <v>21.67</v>
      </c>
      <c r="C88">
        <v>13.84</v>
      </c>
      <c r="D88">
        <v>14.67</v>
      </c>
    </row>
    <row r="89" spans="1:4" x14ac:dyDescent="0.2">
      <c r="A89" t="s">
        <v>1</v>
      </c>
      <c r="B89">
        <v>17</v>
      </c>
      <c r="C89">
        <v>11.6</v>
      </c>
      <c r="D89">
        <v>0.14000000000000001</v>
      </c>
    </row>
    <row r="90" spans="1:4" x14ac:dyDescent="0.2">
      <c r="A90" t="s">
        <v>1</v>
      </c>
      <c r="B90">
        <v>16.940000000000001</v>
      </c>
      <c r="C90">
        <v>11.75</v>
      </c>
      <c r="D90">
        <v>0.14000000000000001</v>
      </c>
    </row>
    <row r="91" spans="1:4" x14ac:dyDescent="0.2">
      <c r="A91" t="s">
        <v>1</v>
      </c>
      <c r="B91">
        <v>16.5</v>
      </c>
      <c r="C91">
        <v>10.58</v>
      </c>
      <c r="D91">
        <v>0.1</v>
      </c>
    </row>
    <row r="92" spans="1:4" x14ac:dyDescent="0.2">
      <c r="A92" t="s">
        <v>1</v>
      </c>
      <c r="B92">
        <v>16.579999999999998</v>
      </c>
      <c r="C92">
        <v>10.86</v>
      </c>
      <c r="D92">
        <v>0.1</v>
      </c>
    </row>
    <row r="93" spans="1:4" x14ac:dyDescent="0.2">
      <c r="A93" t="s">
        <v>1</v>
      </c>
      <c r="B93">
        <v>16.22</v>
      </c>
      <c r="C93">
        <v>10.43</v>
      </c>
      <c r="D93">
        <v>0.09</v>
      </c>
    </row>
    <row r="94" spans="1:4" x14ac:dyDescent="0.2">
      <c r="A94" t="s">
        <v>1</v>
      </c>
      <c r="B94">
        <v>16.2</v>
      </c>
      <c r="C94">
        <v>10.8</v>
      </c>
      <c r="D94">
        <v>0.1</v>
      </c>
    </row>
    <row r="95" spans="1:4" x14ac:dyDescent="0.2">
      <c r="A95" t="s">
        <v>1</v>
      </c>
      <c r="B95">
        <v>16.23</v>
      </c>
      <c r="C95">
        <v>10.78</v>
      </c>
      <c r="D95">
        <v>0.1</v>
      </c>
    </row>
    <row r="96" spans="1:4" x14ac:dyDescent="0.2">
      <c r="A96" t="s">
        <v>86</v>
      </c>
      <c r="B96">
        <v>11.12</v>
      </c>
      <c r="C96">
        <v>12.01</v>
      </c>
      <c r="D96">
        <v>0.1</v>
      </c>
    </row>
    <row r="97" spans="1:4" x14ac:dyDescent="0.2">
      <c r="A97" t="s">
        <v>86</v>
      </c>
      <c r="B97">
        <v>11.04</v>
      </c>
      <c r="C97">
        <v>11.52</v>
      </c>
      <c r="D97">
        <v>0.11</v>
      </c>
    </row>
    <row r="98" spans="1:4" x14ac:dyDescent="0.2">
      <c r="A98" t="s">
        <v>86</v>
      </c>
      <c r="B98">
        <v>11.04</v>
      </c>
      <c r="C98">
        <v>11.64</v>
      </c>
      <c r="D98">
        <v>0.1</v>
      </c>
    </row>
    <row r="99" spans="1:4" x14ac:dyDescent="0.2">
      <c r="A99" t="s">
        <v>86</v>
      </c>
      <c r="B99">
        <v>11.01</v>
      </c>
      <c r="C99">
        <v>11.53</v>
      </c>
      <c r="D99">
        <v>0.1</v>
      </c>
    </row>
    <row r="100" spans="1:4" x14ac:dyDescent="0.2">
      <c r="A100" t="s">
        <v>86</v>
      </c>
      <c r="B100">
        <v>11</v>
      </c>
      <c r="C100">
        <v>11.54</v>
      </c>
      <c r="D100">
        <v>0.1</v>
      </c>
    </row>
    <row r="101" spans="1:4" x14ac:dyDescent="0.2">
      <c r="A101" t="s">
        <v>57</v>
      </c>
      <c r="B101">
        <v>15.94</v>
      </c>
      <c r="C101">
        <v>3.8</v>
      </c>
      <c r="D101">
        <v>30.31</v>
      </c>
    </row>
    <row r="102" spans="1:4" x14ac:dyDescent="0.2">
      <c r="A102" t="s">
        <v>57</v>
      </c>
      <c r="B102">
        <v>16.05</v>
      </c>
      <c r="C102">
        <v>3.77</v>
      </c>
      <c r="D102">
        <v>30.27</v>
      </c>
    </row>
    <row r="103" spans="1:4" x14ac:dyDescent="0.2">
      <c r="A103" t="s">
        <v>57</v>
      </c>
      <c r="B103">
        <v>16.63</v>
      </c>
      <c r="C103">
        <v>5.6</v>
      </c>
      <c r="D103">
        <v>29.22</v>
      </c>
    </row>
    <row r="104" spans="1:4" x14ac:dyDescent="0.2">
      <c r="A104" t="s">
        <v>57</v>
      </c>
      <c r="B104">
        <v>17.149999999999999</v>
      </c>
      <c r="C104">
        <v>9.11</v>
      </c>
      <c r="D104">
        <v>26.29</v>
      </c>
    </row>
    <row r="105" spans="1:4" x14ac:dyDescent="0.2">
      <c r="A105" t="s">
        <v>57</v>
      </c>
      <c r="B105">
        <v>15.8</v>
      </c>
      <c r="C105">
        <v>8.8000000000000007</v>
      </c>
      <c r="D105">
        <v>1.26</v>
      </c>
    </row>
    <row r="106" spans="1:4" x14ac:dyDescent="0.2">
      <c r="A106" t="s">
        <v>57</v>
      </c>
      <c r="B106">
        <v>19.059999999999999</v>
      </c>
      <c r="C106">
        <v>7.7</v>
      </c>
      <c r="D106">
        <v>29.6</v>
      </c>
    </row>
    <row r="107" spans="1:4" x14ac:dyDescent="0.2">
      <c r="A107" t="s">
        <v>57</v>
      </c>
      <c r="B107">
        <v>19</v>
      </c>
      <c r="C107">
        <v>5</v>
      </c>
      <c r="D107">
        <v>29.5</v>
      </c>
    </row>
    <row r="108" spans="1:4" x14ac:dyDescent="0.2">
      <c r="A108" t="s">
        <v>57</v>
      </c>
      <c r="B108">
        <v>18.14</v>
      </c>
      <c r="C108">
        <v>8.1999999999999993</v>
      </c>
      <c r="D108">
        <v>25.95</v>
      </c>
    </row>
    <row r="109" spans="1:4" x14ac:dyDescent="0.2">
      <c r="A109" t="s">
        <v>57</v>
      </c>
      <c r="B109">
        <v>16.899999999999999</v>
      </c>
      <c r="C109">
        <v>7.94</v>
      </c>
      <c r="D109">
        <v>5</v>
      </c>
    </row>
    <row r="110" spans="1:4" x14ac:dyDescent="0.2">
      <c r="A110" t="s">
        <v>57</v>
      </c>
      <c r="B110">
        <v>16.5</v>
      </c>
      <c r="C110">
        <v>8.34</v>
      </c>
      <c r="D110">
        <v>1</v>
      </c>
    </row>
    <row r="111" spans="1:4" x14ac:dyDescent="0.2">
      <c r="A111" t="s">
        <v>57</v>
      </c>
      <c r="B111">
        <v>20.260000000000002</v>
      </c>
      <c r="C111">
        <v>7.12</v>
      </c>
      <c r="D111">
        <v>26.1</v>
      </c>
    </row>
    <row r="112" spans="1:4" x14ac:dyDescent="0.2">
      <c r="A112" t="s">
        <v>57</v>
      </c>
      <c r="B112">
        <v>18.5</v>
      </c>
      <c r="C112">
        <v>8.15</v>
      </c>
      <c r="D112">
        <v>23</v>
      </c>
    </row>
    <row r="113" spans="1:4" x14ac:dyDescent="0.2">
      <c r="A113" t="s">
        <v>57</v>
      </c>
      <c r="B113">
        <v>17.100000000000001</v>
      </c>
      <c r="C113">
        <v>9.02</v>
      </c>
      <c r="D113">
        <v>1.5</v>
      </c>
    </row>
    <row r="114" spans="1:4" x14ac:dyDescent="0.2">
      <c r="A114" t="s">
        <v>57</v>
      </c>
      <c r="B114">
        <v>18.05</v>
      </c>
      <c r="C114">
        <v>9.5500000000000007</v>
      </c>
      <c r="D114">
        <v>7.7</v>
      </c>
    </row>
    <row r="115" spans="1:4" x14ac:dyDescent="0.2">
      <c r="A115" t="s">
        <v>57</v>
      </c>
      <c r="B115">
        <v>17</v>
      </c>
      <c r="C115">
        <v>9.15</v>
      </c>
      <c r="D115">
        <v>1.03</v>
      </c>
    </row>
    <row r="116" spans="1:4" x14ac:dyDescent="0.2">
      <c r="A116" t="s">
        <v>106</v>
      </c>
      <c r="B116">
        <v>14.62</v>
      </c>
      <c r="C116">
        <v>12.74</v>
      </c>
      <c r="D116">
        <v>14</v>
      </c>
    </row>
    <row r="117" spans="1:4" x14ac:dyDescent="0.2">
      <c r="A117" t="s">
        <v>106</v>
      </c>
      <c r="B117">
        <v>15.09</v>
      </c>
      <c r="C117">
        <v>12.57</v>
      </c>
      <c r="D117">
        <v>2.8</v>
      </c>
    </row>
    <row r="118" spans="1:4" x14ac:dyDescent="0.2">
      <c r="A118" t="s">
        <v>106</v>
      </c>
      <c r="B118">
        <v>14.77</v>
      </c>
      <c r="C118">
        <v>9.6</v>
      </c>
      <c r="D118">
        <v>1.01</v>
      </c>
    </row>
    <row r="119" spans="1:4" x14ac:dyDescent="0.2">
      <c r="A119" t="s">
        <v>106</v>
      </c>
      <c r="B119">
        <v>14.96</v>
      </c>
      <c r="C119">
        <v>9.19</v>
      </c>
      <c r="D119">
        <v>0.61</v>
      </c>
    </row>
    <row r="120" spans="1:4" x14ac:dyDescent="0.2">
      <c r="A120" t="s">
        <v>106</v>
      </c>
      <c r="B120">
        <v>15.85</v>
      </c>
      <c r="C120">
        <v>9.07</v>
      </c>
      <c r="D120">
        <v>0.44</v>
      </c>
    </row>
    <row r="121" spans="1:4" x14ac:dyDescent="0.2">
      <c r="A121" t="s">
        <v>106</v>
      </c>
      <c r="B121">
        <v>17.899999999999999</v>
      </c>
      <c r="C121">
        <v>9.16</v>
      </c>
      <c r="D121">
        <v>2.5</v>
      </c>
    </row>
    <row r="122" spans="1:4" x14ac:dyDescent="0.2">
      <c r="A122" t="s">
        <v>106</v>
      </c>
      <c r="B122">
        <v>14.65</v>
      </c>
      <c r="C122">
        <v>9.07</v>
      </c>
      <c r="D122">
        <v>0.72</v>
      </c>
    </row>
    <row r="123" spans="1:4" x14ac:dyDescent="0.2">
      <c r="A123" t="s">
        <v>106</v>
      </c>
      <c r="B123">
        <v>14.79</v>
      </c>
      <c r="C123">
        <v>9.16</v>
      </c>
      <c r="D123">
        <v>0.5</v>
      </c>
    </row>
    <row r="124" spans="1:4" x14ac:dyDescent="0.2">
      <c r="A124" t="s">
        <v>106</v>
      </c>
      <c r="B124">
        <v>15.66</v>
      </c>
      <c r="C124">
        <v>9.1300000000000008</v>
      </c>
      <c r="D124">
        <v>0.22</v>
      </c>
    </row>
    <row r="125" spans="1:4" x14ac:dyDescent="0.2">
      <c r="A125" t="s">
        <v>106</v>
      </c>
      <c r="B125">
        <v>15.82</v>
      </c>
      <c r="C125">
        <v>9.2899999999999991</v>
      </c>
      <c r="D125">
        <v>0.21</v>
      </c>
    </row>
    <row r="126" spans="1:4" x14ac:dyDescent="0.2">
      <c r="A126" t="s">
        <v>106</v>
      </c>
      <c r="B126">
        <v>18</v>
      </c>
      <c r="C126">
        <v>10.91</v>
      </c>
      <c r="D126">
        <v>10.95</v>
      </c>
    </row>
    <row r="127" spans="1:4" x14ac:dyDescent="0.2">
      <c r="A127" t="s">
        <v>106</v>
      </c>
      <c r="B127">
        <v>15.62</v>
      </c>
      <c r="C127">
        <v>9.42</v>
      </c>
      <c r="D127">
        <v>1.25</v>
      </c>
    </row>
    <row r="128" spans="1:4" x14ac:dyDescent="0.2">
      <c r="A128" t="s">
        <v>106</v>
      </c>
      <c r="B128">
        <v>15.66</v>
      </c>
      <c r="C128">
        <v>9.4</v>
      </c>
      <c r="D128">
        <v>0.35</v>
      </c>
    </row>
    <row r="129" spans="1:4" x14ac:dyDescent="0.2">
      <c r="A129" t="s">
        <v>106</v>
      </c>
      <c r="B129">
        <v>15.58</v>
      </c>
      <c r="C129">
        <v>9.4</v>
      </c>
      <c r="D129">
        <v>0.16</v>
      </c>
    </row>
    <row r="130" spans="1:4" x14ac:dyDescent="0.2">
      <c r="A130" t="s">
        <v>106</v>
      </c>
      <c r="B130">
        <v>16.09</v>
      </c>
      <c r="C130">
        <v>9.3000000000000007</v>
      </c>
      <c r="D130">
        <v>0.15</v>
      </c>
    </row>
    <row r="131" spans="1:4" x14ac:dyDescent="0.2">
      <c r="A131" t="s">
        <v>106</v>
      </c>
      <c r="B131">
        <v>16.13</v>
      </c>
      <c r="C131">
        <v>7.91</v>
      </c>
      <c r="D131">
        <v>18.5</v>
      </c>
    </row>
    <row r="132" spans="1:4" x14ac:dyDescent="0.2">
      <c r="A132" t="s">
        <v>106</v>
      </c>
      <c r="B132">
        <v>16.079999999999998</v>
      </c>
      <c r="C132">
        <v>9.32</v>
      </c>
      <c r="D132">
        <v>0.23</v>
      </c>
    </row>
    <row r="133" spans="1:4" x14ac:dyDescent="0.2">
      <c r="A133" t="s">
        <v>106</v>
      </c>
      <c r="B133">
        <v>16.010000000000002</v>
      </c>
      <c r="C133">
        <v>9.4</v>
      </c>
      <c r="D133">
        <v>0.23</v>
      </c>
    </row>
    <row r="134" spans="1:4" x14ac:dyDescent="0.2">
      <c r="A134" t="s">
        <v>106</v>
      </c>
      <c r="B134">
        <v>16.04</v>
      </c>
      <c r="C134">
        <v>9.5</v>
      </c>
      <c r="D134">
        <v>0.18</v>
      </c>
    </row>
    <row r="135" spans="1:4" x14ac:dyDescent="0.2">
      <c r="A135" t="s">
        <v>106</v>
      </c>
      <c r="B135">
        <v>16.399999999999999</v>
      </c>
      <c r="C135">
        <v>9.58</v>
      </c>
      <c r="D135">
        <v>0.14000000000000001</v>
      </c>
    </row>
    <row r="136" spans="1:4" x14ac:dyDescent="0.2">
      <c r="A136" t="s">
        <v>82</v>
      </c>
      <c r="B136">
        <v>22.29</v>
      </c>
      <c r="C136">
        <v>12.11</v>
      </c>
      <c r="D136">
        <v>0.66</v>
      </c>
    </row>
    <row r="137" spans="1:4" x14ac:dyDescent="0.2">
      <c r="A137" t="s">
        <v>82</v>
      </c>
      <c r="B137">
        <v>22.32</v>
      </c>
      <c r="C137">
        <v>11.92</v>
      </c>
      <c r="D137">
        <v>0.66</v>
      </c>
    </row>
    <row r="138" spans="1:4" x14ac:dyDescent="0.2">
      <c r="A138" t="s">
        <v>82</v>
      </c>
      <c r="B138">
        <v>22.32</v>
      </c>
      <c r="C138">
        <v>11.96</v>
      </c>
      <c r="D138">
        <v>0.66</v>
      </c>
    </row>
    <row r="139" spans="1:4" x14ac:dyDescent="0.2">
      <c r="A139" t="s">
        <v>82</v>
      </c>
      <c r="B139">
        <v>22.3</v>
      </c>
      <c r="C139">
        <v>11.94</v>
      </c>
      <c r="D139">
        <v>0.66</v>
      </c>
    </row>
    <row r="140" spans="1:4" x14ac:dyDescent="0.2">
      <c r="A140" t="s">
        <v>82</v>
      </c>
      <c r="B140">
        <v>22.3</v>
      </c>
      <c r="C140">
        <v>11.91</v>
      </c>
      <c r="D140">
        <v>0.66</v>
      </c>
    </row>
    <row r="141" spans="1:4" x14ac:dyDescent="0.2">
      <c r="A141" t="s">
        <v>82</v>
      </c>
      <c r="B141">
        <v>21.52</v>
      </c>
      <c r="C141">
        <v>11.74</v>
      </c>
      <c r="D141">
        <v>0.66</v>
      </c>
    </row>
    <row r="142" spans="1:4" x14ac:dyDescent="0.2">
      <c r="A142" t="s">
        <v>82</v>
      </c>
      <c r="B142">
        <v>21.65</v>
      </c>
      <c r="C142">
        <v>12.14</v>
      </c>
      <c r="D142">
        <v>0.66</v>
      </c>
    </row>
    <row r="143" spans="1:4" x14ac:dyDescent="0.2">
      <c r="A143" t="s">
        <v>82</v>
      </c>
      <c r="B143">
        <v>21.84</v>
      </c>
      <c r="C143">
        <v>12.29</v>
      </c>
      <c r="D143">
        <v>0.66</v>
      </c>
    </row>
    <row r="144" spans="1:4" x14ac:dyDescent="0.2">
      <c r="A144" t="s">
        <v>82</v>
      </c>
      <c r="B144">
        <v>21.87</v>
      </c>
      <c r="C144">
        <v>12.21</v>
      </c>
      <c r="D144">
        <v>0.66</v>
      </c>
    </row>
    <row r="145" spans="1:4" x14ac:dyDescent="0.2">
      <c r="A145" t="s">
        <v>82</v>
      </c>
      <c r="B145">
        <v>21.9</v>
      </c>
      <c r="C145">
        <v>12.3</v>
      </c>
      <c r="D145">
        <v>0.66</v>
      </c>
    </row>
    <row r="146" spans="1:4" x14ac:dyDescent="0.2">
      <c r="A146" t="s">
        <v>82</v>
      </c>
      <c r="B146">
        <v>20.21</v>
      </c>
      <c r="C146">
        <v>11.07</v>
      </c>
      <c r="D146">
        <v>0.66</v>
      </c>
    </row>
    <row r="147" spans="1:4" x14ac:dyDescent="0.2">
      <c r="A147" t="s">
        <v>82</v>
      </c>
      <c r="B147">
        <v>21.03</v>
      </c>
      <c r="C147">
        <v>12.51</v>
      </c>
      <c r="D147">
        <v>0.66</v>
      </c>
    </row>
    <row r="148" spans="1:4" x14ac:dyDescent="0.2">
      <c r="A148" t="s">
        <v>82</v>
      </c>
      <c r="B148">
        <v>21.26</v>
      </c>
      <c r="C148">
        <v>13.61</v>
      </c>
      <c r="D148">
        <v>0.66</v>
      </c>
    </row>
    <row r="149" spans="1:4" x14ac:dyDescent="0.2">
      <c r="A149" t="s">
        <v>82</v>
      </c>
      <c r="B149">
        <v>21.98</v>
      </c>
      <c r="C149">
        <v>13.02</v>
      </c>
      <c r="D149">
        <v>0.66</v>
      </c>
    </row>
    <row r="150" spans="1:4" x14ac:dyDescent="0.2">
      <c r="A150" t="s">
        <v>82</v>
      </c>
      <c r="B150">
        <v>22.06</v>
      </c>
      <c r="C150">
        <v>13.99</v>
      </c>
      <c r="D150">
        <v>0.66</v>
      </c>
    </row>
    <row r="151" spans="1:4" x14ac:dyDescent="0.2">
      <c r="A151" t="s">
        <v>50</v>
      </c>
      <c r="B151">
        <v>22.07</v>
      </c>
      <c r="C151">
        <v>4.68</v>
      </c>
      <c r="D151">
        <v>1.45</v>
      </c>
    </row>
    <row r="152" spans="1:4" x14ac:dyDescent="0.2">
      <c r="A152" t="s">
        <v>50</v>
      </c>
      <c r="B152">
        <v>22.04</v>
      </c>
      <c r="C152">
        <v>5.44</v>
      </c>
      <c r="D152">
        <v>1.45</v>
      </c>
    </row>
    <row r="153" spans="1:4" x14ac:dyDescent="0.2">
      <c r="A153" t="s">
        <v>50</v>
      </c>
      <c r="B153">
        <v>22.21</v>
      </c>
      <c r="C153">
        <v>4.99</v>
      </c>
      <c r="D153">
        <v>1.45</v>
      </c>
    </row>
    <row r="154" spans="1:4" x14ac:dyDescent="0.2">
      <c r="A154" t="s">
        <v>50</v>
      </c>
      <c r="B154">
        <v>22.39</v>
      </c>
      <c r="C154">
        <v>4.91</v>
      </c>
      <c r="D154">
        <v>1.45</v>
      </c>
    </row>
    <row r="155" spans="1:4" x14ac:dyDescent="0.2">
      <c r="A155" t="s">
        <v>50</v>
      </c>
      <c r="B155">
        <v>22.77</v>
      </c>
      <c r="C155">
        <v>4.82</v>
      </c>
      <c r="D155">
        <v>1.45</v>
      </c>
    </row>
    <row r="156" spans="1:4" x14ac:dyDescent="0.2">
      <c r="A156" t="s">
        <v>50</v>
      </c>
      <c r="B156">
        <v>21.76</v>
      </c>
      <c r="C156">
        <v>3.91</v>
      </c>
      <c r="D156">
        <v>1.45</v>
      </c>
    </row>
    <row r="157" spans="1:4" x14ac:dyDescent="0.2">
      <c r="A157" t="s">
        <v>50</v>
      </c>
      <c r="B157">
        <v>21.96</v>
      </c>
      <c r="C157">
        <v>3.45</v>
      </c>
      <c r="D157">
        <v>1.45</v>
      </c>
    </row>
    <row r="158" spans="1:4" x14ac:dyDescent="0.2">
      <c r="A158" t="s">
        <v>50</v>
      </c>
      <c r="B158">
        <v>22.1</v>
      </c>
      <c r="C158">
        <v>4.84</v>
      </c>
      <c r="D158">
        <v>1.45</v>
      </c>
    </row>
    <row r="159" spans="1:4" x14ac:dyDescent="0.2">
      <c r="A159" t="s">
        <v>50</v>
      </c>
      <c r="B159">
        <v>22.48</v>
      </c>
      <c r="C159">
        <v>5.08</v>
      </c>
      <c r="D159">
        <v>1.45</v>
      </c>
    </row>
    <row r="160" spans="1:4" x14ac:dyDescent="0.2">
      <c r="A160" t="s">
        <v>50</v>
      </c>
      <c r="B160">
        <v>22.97</v>
      </c>
      <c r="C160">
        <v>5.67</v>
      </c>
      <c r="D160">
        <v>1.45</v>
      </c>
    </row>
    <row r="161" spans="1:4" x14ac:dyDescent="0.2">
      <c r="A161" t="s">
        <v>50</v>
      </c>
      <c r="B161">
        <v>21.6</v>
      </c>
      <c r="C161">
        <v>2.1</v>
      </c>
      <c r="D161">
        <v>1.45</v>
      </c>
    </row>
    <row r="162" spans="1:4" x14ac:dyDescent="0.2">
      <c r="A162" t="s">
        <v>50</v>
      </c>
      <c r="B162">
        <v>21.98</v>
      </c>
      <c r="C162">
        <v>3.01</v>
      </c>
      <c r="D162">
        <v>1.45</v>
      </c>
    </row>
    <row r="163" spans="1:4" x14ac:dyDescent="0.2">
      <c r="A163" t="s">
        <v>50</v>
      </c>
      <c r="B163">
        <v>22.31</v>
      </c>
      <c r="C163">
        <v>4.49</v>
      </c>
      <c r="D163">
        <v>1.45</v>
      </c>
    </row>
    <row r="164" spans="1:4" x14ac:dyDescent="0.2">
      <c r="A164" t="s">
        <v>50</v>
      </c>
      <c r="B164">
        <v>22.48</v>
      </c>
      <c r="C164">
        <v>5.25</v>
      </c>
      <c r="D164">
        <v>1.45</v>
      </c>
    </row>
    <row r="165" spans="1:4" x14ac:dyDescent="0.2">
      <c r="A165" t="s">
        <v>50</v>
      </c>
      <c r="B165">
        <v>22.34</v>
      </c>
      <c r="C165">
        <v>5.35</v>
      </c>
      <c r="D165">
        <v>1.45</v>
      </c>
    </row>
    <row r="166" spans="1:4" x14ac:dyDescent="0.2">
      <c r="A166" t="s">
        <v>69</v>
      </c>
      <c r="B166">
        <v>13.53</v>
      </c>
      <c r="C166">
        <v>0.03</v>
      </c>
      <c r="D166">
        <v>14.3</v>
      </c>
    </row>
    <row r="167" spans="1:4" x14ac:dyDescent="0.2">
      <c r="A167" t="s">
        <v>69</v>
      </c>
      <c r="B167">
        <v>12.89</v>
      </c>
      <c r="C167">
        <v>2.81</v>
      </c>
      <c r="D167">
        <v>7.3</v>
      </c>
    </row>
    <row r="168" spans="1:4" x14ac:dyDescent="0.2">
      <c r="A168" t="s">
        <v>69</v>
      </c>
      <c r="B168">
        <v>12.94</v>
      </c>
      <c r="C168">
        <v>3.69</v>
      </c>
      <c r="D168">
        <v>0.67</v>
      </c>
    </row>
    <row r="169" spans="1:4" x14ac:dyDescent="0.2">
      <c r="A169" t="s">
        <v>69</v>
      </c>
      <c r="B169">
        <v>15.73</v>
      </c>
      <c r="C169">
        <v>11.32</v>
      </c>
      <c r="D169">
        <v>25.15</v>
      </c>
    </row>
    <row r="170" spans="1:4" x14ac:dyDescent="0.2">
      <c r="A170" t="s">
        <v>69</v>
      </c>
      <c r="B170">
        <v>15.99</v>
      </c>
      <c r="C170">
        <v>11.29</v>
      </c>
      <c r="D170">
        <v>24.66</v>
      </c>
    </row>
    <row r="171" spans="1:4" x14ac:dyDescent="0.2">
      <c r="A171" t="s">
        <v>69</v>
      </c>
      <c r="B171">
        <v>14.83</v>
      </c>
      <c r="C171">
        <v>0.52</v>
      </c>
      <c r="D171">
        <v>18.809999999999999</v>
      </c>
    </row>
    <row r="172" spans="1:4" x14ac:dyDescent="0.2">
      <c r="A172" t="s">
        <v>69</v>
      </c>
      <c r="B172">
        <v>11.52</v>
      </c>
      <c r="C172">
        <v>6.77</v>
      </c>
      <c r="D172">
        <v>0.66</v>
      </c>
    </row>
    <row r="173" spans="1:4" x14ac:dyDescent="0.2">
      <c r="A173" t="s">
        <v>69</v>
      </c>
      <c r="B173">
        <v>12.74</v>
      </c>
      <c r="C173">
        <v>8.9700000000000006</v>
      </c>
      <c r="D173">
        <v>0.45</v>
      </c>
    </row>
    <row r="174" spans="1:4" x14ac:dyDescent="0.2">
      <c r="A174" t="s">
        <v>69</v>
      </c>
      <c r="B174">
        <v>16.53</v>
      </c>
      <c r="C174">
        <v>16.63</v>
      </c>
      <c r="D174">
        <v>25.08</v>
      </c>
    </row>
    <row r="175" spans="1:4" x14ac:dyDescent="0.2">
      <c r="A175" t="s">
        <v>69</v>
      </c>
      <c r="B175">
        <v>16.399999999999999</v>
      </c>
      <c r="C175">
        <v>15.5</v>
      </c>
      <c r="D175">
        <v>23.65</v>
      </c>
    </row>
    <row r="176" spans="1:4" x14ac:dyDescent="0.2">
      <c r="A176" t="s">
        <v>69</v>
      </c>
      <c r="B176">
        <v>15.68</v>
      </c>
      <c r="C176">
        <v>2.82</v>
      </c>
      <c r="D176">
        <v>19.43</v>
      </c>
    </row>
    <row r="177" spans="1:4" x14ac:dyDescent="0.2">
      <c r="A177" t="s">
        <v>69</v>
      </c>
      <c r="B177">
        <v>11.96</v>
      </c>
      <c r="C177">
        <v>9.26</v>
      </c>
      <c r="D177">
        <v>0.67</v>
      </c>
    </row>
    <row r="178" spans="1:4" x14ac:dyDescent="0.2">
      <c r="A178" t="s">
        <v>69</v>
      </c>
      <c r="B178">
        <v>12.62</v>
      </c>
      <c r="C178">
        <v>9.67</v>
      </c>
      <c r="D178">
        <v>0.4</v>
      </c>
    </row>
    <row r="179" spans="1:4" x14ac:dyDescent="0.2">
      <c r="A179" t="s">
        <v>107</v>
      </c>
      <c r="B179">
        <v>16.5</v>
      </c>
      <c r="C179">
        <v>9.6300000000000008</v>
      </c>
      <c r="D179">
        <v>7.0000000000000007E-2</v>
      </c>
    </row>
    <row r="180" spans="1:4" x14ac:dyDescent="0.2">
      <c r="A180" t="s">
        <v>107</v>
      </c>
      <c r="B180">
        <v>16.510000000000002</v>
      </c>
      <c r="C180">
        <v>9.67</v>
      </c>
      <c r="D180">
        <v>7.0000000000000007E-2</v>
      </c>
    </row>
    <row r="181" spans="1:4" x14ac:dyDescent="0.2">
      <c r="A181" t="s">
        <v>107</v>
      </c>
      <c r="B181">
        <v>16.54</v>
      </c>
      <c r="C181">
        <v>9.66</v>
      </c>
      <c r="D181">
        <v>7.0000000000000007E-2</v>
      </c>
    </row>
    <row r="182" spans="1:4" x14ac:dyDescent="0.2">
      <c r="A182" t="s">
        <v>107</v>
      </c>
      <c r="B182">
        <v>17.46</v>
      </c>
      <c r="C182">
        <v>9.25</v>
      </c>
      <c r="D182">
        <v>7.0000000000000007E-2</v>
      </c>
    </row>
    <row r="183" spans="1:4" x14ac:dyDescent="0.2">
      <c r="A183" t="s">
        <v>107</v>
      </c>
      <c r="B183">
        <v>17.489999999999998</v>
      </c>
      <c r="C183">
        <v>9.34</v>
      </c>
      <c r="D183">
        <v>7.0000000000000007E-2</v>
      </c>
    </row>
    <row r="184" spans="1:4" x14ac:dyDescent="0.2">
      <c r="A184" t="s">
        <v>107</v>
      </c>
      <c r="B184">
        <v>17.5</v>
      </c>
      <c r="C184">
        <v>9.41</v>
      </c>
      <c r="D184">
        <v>7.0000000000000007E-2</v>
      </c>
    </row>
    <row r="185" spans="1:4" x14ac:dyDescent="0.2">
      <c r="A185" t="s">
        <v>107</v>
      </c>
      <c r="B185">
        <v>17.73</v>
      </c>
      <c r="C185">
        <v>9.4</v>
      </c>
      <c r="D185">
        <v>7.0000000000000007E-2</v>
      </c>
    </row>
    <row r="186" spans="1:4" x14ac:dyDescent="0.2">
      <c r="A186" t="s">
        <v>107</v>
      </c>
      <c r="B186">
        <v>17.739999999999998</v>
      </c>
      <c r="C186">
        <v>9.42</v>
      </c>
      <c r="D186">
        <v>7.0000000000000007E-2</v>
      </c>
    </row>
    <row r="187" spans="1:4" x14ac:dyDescent="0.2">
      <c r="A187" t="s">
        <v>107</v>
      </c>
      <c r="B187">
        <v>17.75</v>
      </c>
      <c r="C187">
        <v>9.4499999999999993</v>
      </c>
      <c r="D187">
        <v>7.0000000000000007E-2</v>
      </c>
    </row>
    <row r="188" spans="1:4" x14ac:dyDescent="0.2">
      <c r="A188" t="s">
        <v>114</v>
      </c>
      <c r="B188">
        <v>9.8800000000000008</v>
      </c>
      <c r="C188">
        <v>11.11</v>
      </c>
      <c r="D188">
        <v>26.45</v>
      </c>
    </row>
    <row r="189" spans="1:4" x14ac:dyDescent="0.2">
      <c r="A189" t="s">
        <v>114</v>
      </c>
      <c r="B189">
        <v>9.8000000000000007</v>
      </c>
      <c r="C189">
        <v>10.7</v>
      </c>
      <c r="D189">
        <v>26.25</v>
      </c>
    </row>
    <row r="190" spans="1:4" x14ac:dyDescent="0.2">
      <c r="A190" t="s">
        <v>114</v>
      </c>
      <c r="B190">
        <v>10.18</v>
      </c>
      <c r="C190">
        <v>9.19</v>
      </c>
      <c r="D190">
        <v>25.85</v>
      </c>
    </row>
    <row r="191" spans="1:4" x14ac:dyDescent="0.2">
      <c r="A191" t="s">
        <v>114</v>
      </c>
      <c r="B191">
        <v>14.57</v>
      </c>
      <c r="C191">
        <v>8.7799999999999994</v>
      </c>
      <c r="D191">
        <v>9.2200000000000006</v>
      </c>
    </row>
    <row r="192" spans="1:4" x14ac:dyDescent="0.2">
      <c r="A192" t="s">
        <v>114</v>
      </c>
      <c r="B192">
        <v>14.97</v>
      </c>
      <c r="C192">
        <v>9.27</v>
      </c>
      <c r="D192">
        <v>9.3699999999999992</v>
      </c>
    </row>
    <row r="193" spans="1:4" x14ac:dyDescent="0.2">
      <c r="A193" t="s">
        <v>114</v>
      </c>
      <c r="B193">
        <v>10.44</v>
      </c>
      <c r="C193">
        <v>12.36</v>
      </c>
      <c r="D193">
        <v>27.83</v>
      </c>
    </row>
    <row r="194" spans="1:4" x14ac:dyDescent="0.2">
      <c r="A194" t="s">
        <v>114</v>
      </c>
      <c r="B194">
        <v>8.94</v>
      </c>
      <c r="C194">
        <v>9.5299999999999994</v>
      </c>
      <c r="D194">
        <v>27.07</v>
      </c>
    </row>
    <row r="195" spans="1:4" x14ac:dyDescent="0.2">
      <c r="A195" t="s">
        <v>114</v>
      </c>
      <c r="B195">
        <v>10.33</v>
      </c>
      <c r="C195">
        <v>9.98</v>
      </c>
      <c r="D195">
        <v>26.2</v>
      </c>
    </row>
    <row r="196" spans="1:4" x14ac:dyDescent="0.2">
      <c r="A196" t="s">
        <v>114</v>
      </c>
      <c r="B196">
        <v>13.76</v>
      </c>
      <c r="C196">
        <v>9.27</v>
      </c>
      <c r="D196">
        <v>14.85</v>
      </c>
    </row>
    <row r="197" spans="1:4" x14ac:dyDescent="0.2">
      <c r="A197" t="s">
        <v>114</v>
      </c>
      <c r="B197">
        <v>16.100000000000001</v>
      </c>
      <c r="C197">
        <v>9.23</v>
      </c>
      <c r="D197">
        <v>6.77</v>
      </c>
    </row>
    <row r="198" spans="1:4" x14ac:dyDescent="0.2">
      <c r="A198" t="s">
        <v>114</v>
      </c>
      <c r="B198">
        <v>11.46</v>
      </c>
      <c r="C198">
        <v>11.92</v>
      </c>
      <c r="D198">
        <v>25.93</v>
      </c>
    </row>
    <row r="199" spans="1:4" x14ac:dyDescent="0.2">
      <c r="A199" t="s">
        <v>114</v>
      </c>
      <c r="B199">
        <v>10.99</v>
      </c>
      <c r="C199">
        <v>10.199999999999999</v>
      </c>
      <c r="D199">
        <v>25.77</v>
      </c>
    </row>
    <row r="200" spans="1:4" x14ac:dyDescent="0.2">
      <c r="A200" t="s">
        <v>114</v>
      </c>
      <c r="B200">
        <v>12.26</v>
      </c>
      <c r="C200">
        <v>10.36</v>
      </c>
      <c r="D200">
        <v>24.57</v>
      </c>
    </row>
    <row r="201" spans="1:4" x14ac:dyDescent="0.2">
      <c r="A201" t="s">
        <v>114</v>
      </c>
      <c r="B201">
        <v>16.41</v>
      </c>
      <c r="C201">
        <v>9.06</v>
      </c>
      <c r="D201">
        <v>5.37</v>
      </c>
    </row>
    <row r="202" spans="1:4" x14ac:dyDescent="0.2">
      <c r="A202" t="s">
        <v>114</v>
      </c>
      <c r="B202">
        <v>16.72</v>
      </c>
      <c r="C202">
        <v>8.8000000000000007</v>
      </c>
      <c r="D202">
        <v>5.18</v>
      </c>
    </row>
    <row r="203" spans="1:4" x14ac:dyDescent="0.2">
      <c r="A203" t="s">
        <v>40</v>
      </c>
      <c r="B203">
        <v>21.51</v>
      </c>
      <c r="C203">
        <v>7.0000000000000007E-2</v>
      </c>
      <c r="D203">
        <v>25.58</v>
      </c>
    </row>
    <row r="204" spans="1:4" x14ac:dyDescent="0.2">
      <c r="A204" t="s">
        <v>40</v>
      </c>
      <c r="B204">
        <v>22.84</v>
      </c>
      <c r="C204">
        <v>0.06</v>
      </c>
      <c r="D204">
        <v>24.97</v>
      </c>
    </row>
    <row r="205" spans="1:4" x14ac:dyDescent="0.2">
      <c r="A205" t="s">
        <v>40</v>
      </c>
      <c r="B205">
        <v>23.82</v>
      </c>
      <c r="C205">
        <v>6.7</v>
      </c>
      <c r="D205">
        <v>14.84</v>
      </c>
    </row>
    <row r="206" spans="1:4" x14ac:dyDescent="0.2">
      <c r="A206" t="s">
        <v>40</v>
      </c>
      <c r="B206">
        <v>21.29</v>
      </c>
      <c r="C206">
        <v>14.85</v>
      </c>
      <c r="D206">
        <v>10.15</v>
      </c>
    </row>
    <row r="207" spans="1:4" x14ac:dyDescent="0.2">
      <c r="A207" t="s">
        <v>40</v>
      </c>
      <c r="B207">
        <v>20.82</v>
      </c>
      <c r="C207">
        <v>11.45</v>
      </c>
      <c r="D207">
        <v>4</v>
      </c>
    </row>
    <row r="208" spans="1:4" x14ac:dyDescent="0.2">
      <c r="A208" t="s">
        <v>40</v>
      </c>
      <c r="B208">
        <v>23.83</v>
      </c>
      <c r="C208">
        <v>0.04</v>
      </c>
      <c r="D208">
        <v>21.61</v>
      </c>
    </row>
    <row r="209" spans="1:4" x14ac:dyDescent="0.2">
      <c r="A209" t="s">
        <v>40</v>
      </c>
      <c r="B209">
        <v>22.15</v>
      </c>
      <c r="C209">
        <v>12.44</v>
      </c>
      <c r="D209">
        <v>11.89</v>
      </c>
    </row>
    <row r="210" spans="1:4" x14ac:dyDescent="0.2">
      <c r="A210" t="s">
        <v>40</v>
      </c>
      <c r="B210">
        <v>21.06</v>
      </c>
      <c r="C210">
        <v>15.33</v>
      </c>
      <c r="D210">
        <v>10.210000000000001</v>
      </c>
    </row>
    <row r="211" spans="1:4" x14ac:dyDescent="0.2">
      <c r="A211" t="s">
        <v>40</v>
      </c>
      <c r="B211">
        <v>21.39</v>
      </c>
      <c r="C211">
        <v>15.25</v>
      </c>
      <c r="D211">
        <v>9.6</v>
      </c>
    </row>
    <row r="212" spans="1:4" x14ac:dyDescent="0.2">
      <c r="A212" t="s">
        <v>40</v>
      </c>
      <c r="B212">
        <v>21.86</v>
      </c>
      <c r="C212">
        <v>13.39</v>
      </c>
      <c r="D212">
        <v>7.82</v>
      </c>
    </row>
    <row r="213" spans="1:4" x14ac:dyDescent="0.2">
      <c r="A213" t="s">
        <v>40</v>
      </c>
      <c r="B213">
        <v>22.82</v>
      </c>
      <c r="C213">
        <v>0.36</v>
      </c>
      <c r="D213">
        <v>17.87</v>
      </c>
    </row>
    <row r="214" spans="1:4" x14ac:dyDescent="0.2">
      <c r="A214" t="s">
        <v>40</v>
      </c>
      <c r="B214">
        <v>22.55</v>
      </c>
      <c r="C214">
        <v>9.2899999999999991</v>
      </c>
      <c r="D214">
        <v>14.36</v>
      </c>
    </row>
    <row r="215" spans="1:4" x14ac:dyDescent="0.2">
      <c r="A215" t="s">
        <v>40</v>
      </c>
      <c r="B215">
        <v>20.58</v>
      </c>
      <c r="C215">
        <v>17.399999999999999</v>
      </c>
      <c r="D215">
        <v>10.97</v>
      </c>
    </row>
    <row r="216" spans="1:4" x14ac:dyDescent="0.2">
      <c r="A216" t="s">
        <v>40</v>
      </c>
      <c r="B216">
        <v>20.239999999999998</v>
      </c>
      <c r="C216">
        <v>18.600000000000001</v>
      </c>
      <c r="D216">
        <v>10.69</v>
      </c>
    </row>
    <row r="217" spans="1:4" x14ac:dyDescent="0.2">
      <c r="A217" t="s">
        <v>40</v>
      </c>
      <c r="B217">
        <v>20.21</v>
      </c>
      <c r="C217">
        <v>19.88</v>
      </c>
      <c r="D217">
        <v>10.38</v>
      </c>
    </row>
    <row r="218" spans="1:4" x14ac:dyDescent="0.2">
      <c r="A218" t="s">
        <v>89</v>
      </c>
      <c r="B218">
        <v>16.989999999999998</v>
      </c>
      <c r="C218">
        <v>10.17</v>
      </c>
      <c r="D218">
        <v>25.26</v>
      </c>
    </row>
    <row r="219" spans="1:4" x14ac:dyDescent="0.2">
      <c r="A219" t="s">
        <v>89</v>
      </c>
      <c r="B219">
        <v>16.89</v>
      </c>
      <c r="C219">
        <v>10.15</v>
      </c>
      <c r="D219">
        <v>17.920000000000002</v>
      </c>
    </row>
    <row r="220" spans="1:4" x14ac:dyDescent="0.2">
      <c r="A220" t="s">
        <v>89</v>
      </c>
      <c r="B220">
        <v>16.77</v>
      </c>
      <c r="C220">
        <v>9.7100000000000009</v>
      </c>
      <c r="D220">
        <v>1.07</v>
      </c>
    </row>
    <row r="221" spans="1:4" x14ac:dyDescent="0.2">
      <c r="A221" t="s">
        <v>89</v>
      </c>
      <c r="B221">
        <v>16.75</v>
      </c>
      <c r="C221">
        <v>9.1</v>
      </c>
      <c r="D221">
        <v>0.97</v>
      </c>
    </row>
    <row r="222" spans="1:4" x14ac:dyDescent="0.2">
      <c r="A222" t="s">
        <v>89</v>
      </c>
      <c r="B222">
        <v>16.7</v>
      </c>
      <c r="C222">
        <v>8.93</v>
      </c>
      <c r="D222">
        <v>0.95</v>
      </c>
    </row>
    <row r="223" spans="1:4" x14ac:dyDescent="0.2">
      <c r="A223" t="s">
        <v>89</v>
      </c>
      <c r="B223">
        <v>16.670000000000002</v>
      </c>
      <c r="C223">
        <v>10.85</v>
      </c>
      <c r="D223">
        <v>26.65</v>
      </c>
    </row>
    <row r="224" spans="1:4" x14ac:dyDescent="0.2">
      <c r="A224" t="s">
        <v>89</v>
      </c>
      <c r="B224">
        <v>16.600000000000001</v>
      </c>
      <c r="C224">
        <v>10.029999999999999</v>
      </c>
      <c r="D224">
        <v>26.51</v>
      </c>
    </row>
    <row r="225" spans="1:4" x14ac:dyDescent="0.2">
      <c r="A225" t="s">
        <v>89</v>
      </c>
      <c r="B225">
        <v>16.86</v>
      </c>
      <c r="C225">
        <v>9.33</v>
      </c>
      <c r="D225">
        <v>1.55</v>
      </c>
    </row>
    <row r="226" spans="1:4" x14ac:dyDescent="0.2">
      <c r="A226" t="s">
        <v>89</v>
      </c>
      <c r="B226">
        <v>16.87</v>
      </c>
      <c r="C226">
        <v>8.7899999999999991</v>
      </c>
      <c r="D226">
        <v>0.85</v>
      </c>
    </row>
    <row r="227" spans="1:4" x14ac:dyDescent="0.2">
      <c r="A227" t="s">
        <v>89</v>
      </c>
      <c r="B227">
        <v>16.89</v>
      </c>
      <c r="C227">
        <v>8.7100000000000009</v>
      </c>
      <c r="D227">
        <v>0.84</v>
      </c>
    </row>
    <row r="228" spans="1:4" x14ac:dyDescent="0.2">
      <c r="A228" t="s">
        <v>89</v>
      </c>
      <c r="B228">
        <v>16.41</v>
      </c>
      <c r="C228">
        <v>10.45</v>
      </c>
      <c r="D228">
        <v>27.12</v>
      </c>
    </row>
    <row r="229" spans="1:4" x14ac:dyDescent="0.2">
      <c r="A229" t="s">
        <v>89</v>
      </c>
      <c r="B229">
        <v>16.399999999999999</v>
      </c>
      <c r="C229">
        <v>10.48</v>
      </c>
      <c r="D229">
        <v>27.12</v>
      </c>
    </row>
    <row r="230" spans="1:4" x14ac:dyDescent="0.2">
      <c r="A230" t="s">
        <v>89</v>
      </c>
      <c r="B230">
        <v>16.5</v>
      </c>
      <c r="C230">
        <v>8.2100000000000009</v>
      </c>
      <c r="D230">
        <v>20.72</v>
      </c>
    </row>
    <row r="231" spans="1:4" x14ac:dyDescent="0.2">
      <c r="A231" t="s">
        <v>89</v>
      </c>
      <c r="B231">
        <v>17.04</v>
      </c>
      <c r="C231">
        <v>8.7100000000000009</v>
      </c>
      <c r="D231">
        <v>0.76</v>
      </c>
    </row>
    <row r="232" spans="1:4" x14ac:dyDescent="0.2">
      <c r="A232" t="s">
        <v>89</v>
      </c>
      <c r="B232">
        <v>17.09</v>
      </c>
      <c r="C232">
        <v>8.3699999999999992</v>
      </c>
      <c r="D232">
        <v>0.73</v>
      </c>
    </row>
    <row r="233" spans="1:4" x14ac:dyDescent="0.2">
      <c r="A233" t="s">
        <v>66</v>
      </c>
      <c r="B233">
        <v>11.74</v>
      </c>
      <c r="C233">
        <v>9.75</v>
      </c>
      <c r="D233">
        <v>30.73</v>
      </c>
    </row>
    <row r="234" spans="1:4" x14ac:dyDescent="0.2">
      <c r="A234" t="s">
        <v>66</v>
      </c>
      <c r="B234">
        <v>11.75</v>
      </c>
      <c r="C234">
        <v>9.5399999999999991</v>
      </c>
      <c r="D234">
        <v>30.72</v>
      </c>
    </row>
    <row r="235" spans="1:4" x14ac:dyDescent="0.2">
      <c r="A235" t="s">
        <v>66</v>
      </c>
      <c r="B235">
        <v>11.78</v>
      </c>
      <c r="C235">
        <v>9.57</v>
      </c>
      <c r="D235">
        <v>30.64</v>
      </c>
    </row>
    <row r="236" spans="1:4" x14ac:dyDescent="0.2">
      <c r="A236" t="s">
        <v>66</v>
      </c>
      <c r="B236">
        <v>12.53</v>
      </c>
      <c r="C236">
        <v>9.7100000000000009</v>
      </c>
      <c r="D236">
        <v>28.95</v>
      </c>
    </row>
    <row r="237" spans="1:4" x14ac:dyDescent="0.2">
      <c r="A237" t="s">
        <v>66</v>
      </c>
      <c r="B237">
        <v>12.75</v>
      </c>
      <c r="C237">
        <v>10.5</v>
      </c>
      <c r="D237">
        <v>5.51</v>
      </c>
    </row>
    <row r="238" spans="1:4" x14ac:dyDescent="0.2">
      <c r="A238" t="s">
        <v>66</v>
      </c>
      <c r="B238">
        <v>11.79</v>
      </c>
      <c r="C238">
        <v>9.85</v>
      </c>
      <c r="D238">
        <v>30.58</v>
      </c>
    </row>
    <row r="239" spans="1:4" x14ac:dyDescent="0.2">
      <c r="A239" t="s">
        <v>66</v>
      </c>
      <c r="B239">
        <v>11.82</v>
      </c>
      <c r="C239">
        <v>9.34</v>
      </c>
      <c r="D239">
        <v>30.57</v>
      </c>
    </row>
    <row r="240" spans="1:4" x14ac:dyDescent="0.2">
      <c r="A240" t="s">
        <v>66</v>
      </c>
      <c r="B240">
        <v>12.08</v>
      </c>
      <c r="C240">
        <v>9.66</v>
      </c>
      <c r="D240">
        <v>29.85</v>
      </c>
    </row>
    <row r="241" spans="1:4" x14ac:dyDescent="0.2">
      <c r="A241" t="s">
        <v>66</v>
      </c>
      <c r="B241">
        <v>13.67</v>
      </c>
      <c r="C241">
        <v>10.6</v>
      </c>
      <c r="D241">
        <v>7.5</v>
      </c>
    </row>
    <row r="242" spans="1:4" x14ac:dyDescent="0.2">
      <c r="A242" t="s">
        <v>66</v>
      </c>
      <c r="B242">
        <v>13.67</v>
      </c>
      <c r="C242">
        <v>10.33</v>
      </c>
      <c r="D242">
        <v>2.8</v>
      </c>
    </row>
    <row r="243" spans="1:4" x14ac:dyDescent="0.2">
      <c r="A243" t="s">
        <v>66</v>
      </c>
      <c r="B243">
        <v>12.27</v>
      </c>
      <c r="C243">
        <v>9.1999999999999993</v>
      </c>
      <c r="D243">
        <v>28.65</v>
      </c>
    </row>
    <row r="244" spans="1:4" x14ac:dyDescent="0.2">
      <c r="A244" t="s">
        <v>66</v>
      </c>
      <c r="B244">
        <v>11.64</v>
      </c>
      <c r="C244">
        <v>10.57</v>
      </c>
      <c r="D244">
        <v>4.92</v>
      </c>
    </row>
    <row r="245" spans="1:4" x14ac:dyDescent="0.2">
      <c r="A245" t="s">
        <v>66</v>
      </c>
      <c r="B245">
        <v>11.68</v>
      </c>
      <c r="C245">
        <v>10.77</v>
      </c>
      <c r="D245">
        <v>3.76</v>
      </c>
    </row>
    <row r="246" spans="1:4" x14ac:dyDescent="0.2">
      <c r="A246" t="s">
        <v>66</v>
      </c>
      <c r="B246">
        <v>11.71</v>
      </c>
      <c r="C246">
        <v>11.11</v>
      </c>
      <c r="D246">
        <v>1.54</v>
      </c>
    </row>
    <row r="247" spans="1:4" x14ac:dyDescent="0.2">
      <c r="A247" t="s">
        <v>66</v>
      </c>
      <c r="B247">
        <v>11.64</v>
      </c>
      <c r="C247">
        <v>11.13</v>
      </c>
      <c r="D247">
        <v>1.4</v>
      </c>
    </row>
    <row r="248" spans="1:4" x14ac:dyDescent="0.2">
      <c r="A248" t="s">
        <v>102</v>
      </c>
      <c r="B248">
        <v>16.510000000000002</v>
      </c>
      <c r="C248">
        <v>17.399999999999999</v>
      </c>
      <c r="D248">
        <v>27.04</v>
      </c>
    </row>
    <row r="249" spans="1:4" x14ac:dyDescent="0.2">
      <c r="A249" t="s">
        <v>102</v>
      </c>
      <c r="B249">
        <v>14.71</v>
      </c>
      <c r="C249">
        <v>16.25</v>
      </c>
      <c r="D249">
        <v>26.14</v>
      </c>
    </row>
    <row r="250" spans="1:4" x14ac:dyDescent="0.2">
      <c r="A250" t="s">
        <v>102</v>
      </c>
      <c r="B250">
        <v>14.47</v>
      </c>
      <c r="C250">
        <v>11.5</v>
      </c>
      <c r="D250">
        <v>17.91</v>
      </c>
    </row>
    <row r="251" spans="1:4" x14ac:dyDescent="0.2">
      <c r="A251" t="s">
        <v>102</v>
      </c>
      <c r="B251">
        <v>19.989999999999998</v>
      </c>
      <c r="C251">
        <v>10.61</v>
      </c>
      <c r="D251">
        <v>6.55</v>
      </c>
    </row>
    <row r="252" spans="1:4" x14ac:dyDescent="0.2">
      <c r="A252" t="s">
        <v>102</v>
      </c>
      <c r="B252">
        <v>20.48</v>
      </c>
      <c r="C252">
        <v>10.89</v>
      </c>
      <c r="D252">
        <v>6.42</v>
      </c>
    </row>
    <row r="253" spans="1:4" x14ac:dyDescent="0.2">
      <c r="A253" t="s">
        <v>102</v>
      </c>
      <c r="B253">
        <v>15.96</v>
      </c>
      <c r="C253">
        <v>19.399999999999999</v>
      </c>
      <c r="D253">
        <v>28.19</v>
      </c>
    </row>
    <row r="254" spans="1:4" x14ac:dyDescent="0.2">
      <c r="A254" t="s">
        <v>102</v>
      </c>
      <c r="B254">
        <v>15.79</v>
      </c>
      <c r="C254">
        <v>19</v>
      </c>
      <c r="D254">
        <v>28.03</v>
      </c>
    </row>
    <row r="255" spans="1:4" x14ac:dyDescent="0.2">
      <c r="A255" t="s">
        <v>102</v>
      </c>
      <c r="B255">
        <v>13</v>
      </c>
      <c r="C255">
        <v>16.420000000000002</v>
      </c>
      <c r="D255">
        <v>26.57</v>
      </c>
    </row>
    <row r="256" spans="1:4" x14ac:dyDescent="0.2">
      <c r="A256" t="s">
        <v>102</v>
      </c>
      <c r="B256">
        <v>16.57</v>
      </c>
      <c r="C256">
        <v>11.96</v>
      </c>
      <c r="D256">
        <v>10.9</v>
      </c>
    </row>
    <row r="257" spans="1:4" x14ac:dyDescent="0.2">
      <c r="A257" t="s">
        <v>102</v>
      </c>
      <c r="B257">
        <v>20</v>
      </c>
      <c r="C257">
        <v>10.47</v>
      </c>
      <c r="D257">
        <v>6.44</v>
      </c>
    </row>
    <row r="258" spans="1:4" x14ac:dyDescent="0.2">
      <c r="A258" t="s">
        <v>102</v>
      </c>
      <c r="B258">
        <v>17.62</v>
      </c>
      <c r="C258">
        <v>20.6</v>
      </c>
      <c r="D258">
        <v>28.16</v>
      </c>
    </row>
    <row r="259" spans="1:4" x14ac:dyDescent="0.2">
      <c r="A259" t="s">
        <v>102</v>
      </c>
      <c r="B259">
        <v>17.100000000000001</v>
      </c>
      <c r="C259">
        <v>20.68</v>
      </c>
      <c r="D259">
        <v>27.67</v>
      </c>
    </row>
    <row r="260" spans="1:4" x14ac:dyDescent="0.2">
      <c r="A260" t="s">
        <v>102</v>
      </c>
      <c r="B260">
        <v>16.32</v>
      </c>
      <c r="C260">
        <v>14.55</v>
      </c>
      <c r="D260">
        <v>23.66</v>
      </c>
    </row>
    <row r="261" spans="1:4" x14ac:dyDescent="0.2">
      <c r="A261" t="s">
        <v>102</v>
      </c>
      <c r="B261">
        <v>19.2</v>
      </c>
      <c r="C261">
        <v>11.82</v>
      </c>
      <c r="D261">
        <v>7.73</v>
      </c>
    </row>
    <row r="262" spans="1:4" x14ac:dyDescent="0.2">
      <c r="A262" t="s">
        <v>102</v>
      </c>
      <c r="B262">
        <v>21.39</v>
      </c>
      <c r="C262">
        <v>10.88</v>
      </c>
      <c r="D262">
        <v>6.5</v>
      </c>
    </row>
    <row r="263" spans="1:4" x14ac:dyDescent="0.2">
      <c r="A263" t="s">
        <v>116</v>
      </c>
      <c r="B263">
        <v>14.4</v>
      </c>
      <c r="C263">
        <v>10.52</v>
      </c>
      <c r="D263">
        <v>0.03</v>
      </c>
    </row>
    <row r="264" spans="1:4" x14ac:dyDescent="0.2">
      <c r="A264" t="s">
        <v>116</v>
      </c>
      <c r="B264">
        <v>14.4</v>
      </c>
      <c r="C264">
        <v>10.54</v>
      </c>
      <c r="D264">
        <v>0.03</v>
      </c>
    </row>
    <row r="265" spans="1:4" x14ac:dyDescent="0.2">
      <c r="A265" t="s">
        <v>116</v>
      </c>
      <c r="B265">
        <v>14.38</v>
      </c>
      <c r="C265">
        <v>10.53</v>
      </c>
      <c r="D265">
        <v>0.03</v>
      </c>
    </row>
    <row r="266" spans="1:4" x14ac:dyDescent="0.2">
      <c r="A266" t="s">
        <v>116</v>
      </c>
      <c r="B266">
        <v>14.38</v>
      </c>
      <c r="C266">
        <v>10.53</v>
      </c>
      <c r="D266">
        <v>0.03</v>
      </c>
    </row>
    <row r="267" spans="1:4" x14ac:dyDescent="0.2">
      <c r="A267" t="s">
        <v>116</v>
      </c>
      <c r="B267">
        <v>14.41</v>
      </c>
      <c r="C267">
        <v>10.55</v>
      </c>
      <c r="D267">
        <v>0.03</v>
      </c>
    </row>
    <row r="268" spans="1:4" x14ac:dyDescent="0.2">
      <c r="A268" t="s">
        <v>116</v>
      </c>
      <c r="B268">
        <v>14.73</v>
      </c>
      <c r="C268">
        <v>10.37</v>
      </c>
      <c r="D268">
        <v>0.03</v>
      </c>
    </row>
    <row r="269" spans="1:4" x14ac:dyDescent="0.2">
      <c r="A269" t="s">
        <v>116</v>
      </c>
      <c r="B269">
        <v>14.74</v>
      </c>
      <c r="C269">
        <v>10.27</v>
      </c>
      <c r="D269">
        <v>0.03</v>
      </c>
    </row>
    <row r="270" spans="1:4" x14ac:dyDescent="0.2">
      <c r="A270" t="s">
        <v>116</v>
      </c>
      <c r="B270">
        <v>14.75</v>
      </c>
      <c r="C270">
        <v>10.25</v>
      </c>
      <c r="D270">
        <v>0.03</v>
      </c>
    </row>
    <row r="271" spans="1:4" x14ac:dyDescent="0.2">
      <c r="A271" t="s">
        <v>110</v>
      </c>
      <c r="B271">
        <v>14.36</v>
      </c>
      <c r="C271">
        <v>9.61</v>
      </c>
      <c r="D271">
        <v>0.08</v>
      </c>
    </row>
    <row r="272" spans="1:4" x14ac:dyDescent="0.2">
      <c r="A272" t="s">
        <v>110</v>
      </c>
      <c r="B272">
        <v>13.41</v>
      </c>
      <c r="C272">
        <v>9.7100000000000009</v>
      </c>
      <c r="D272">
        <v>0.08</v>
      </c>
    </row>
    <row r="273" spans="1:4" x14ac:dyDescent="0.2">
      <c r="A273" t="s">
        <v>110</v>
      </c>
      <c r="B273">
        <v>13.42</v>
      </c>
      <c r="C273">
        <v>9.8000000000000007</v>
      </c>
      <c r="D273">
        <v>0.08</v>
      </c>
    </row>
    <row r="274" spans="1:4" x14ac:dyDescent="0.2">
      <c r="A274" t="s">
        <v>110</v>
      </c>
      <c r="B274">
        <v>13.43</v>
      </c>
      <c r="C274">
        <v>9.9</v>
      </c>
      <c r="D274">
        <v>0.08</v>
      </c>
    </row>
    <row r="275" spans="1:4" x14ac:dyDescent="0.2">
      <c r="A275" t="s">
        <v>110</v>
      </c>
      <c r="B275">
        <v>13.5</v>
      </c>
      <c r="C275">
        <v>10.4</v>
      </c>
      <c r="D275">
        <v>0.08</v>
      </c>
    </row>
    <row r="276" spans="1:4" x14ac:dyDescent="0.2">
      <c r="A276" t="s">
        <v>110</v>
      </c>
      <c r="B276">
        <v>13.44</v>
      </c>
      <c r="C276">
        <v>10.07</v>
      </c>
      <c r="D276">
        <v>0.08</v>
      </c>
    </row>
    <row r="277" spans="1:4" x14ac:dyDescent="0.2">
      <c r="A277" t="s">
        <v>110</v>
      </c>
      <c r="B277">
        <v>13.35</v>
      </c>
      <c r="C277">
        <v>8.48</v>
      </c>
      <c r="D277">
        <v>0.08</v>
      </c>
    </row>
    <row r="278" spans="1:4" x14ac:dyDescent="0.2">
      <c r="A278" t="s">
        <v>110</v>
      </c>
      <c r="B278">
        <v>13.36</v>
      </c>
      <c r="C278">
        <v>8.7100000000000009</v>
      </c>
      <c r="D278">
        <v>0.08</v>
      </c>
    </row>
    <row r="279" spans="1:4" x14ac:dyDescent="0.2">
      <c r="A279" t="s">
        <v>110</v>
      </c>
      <c r="B279">
        <v>13.36</v>
      </c>
      <c r="C279">
        <v>8.84</v>
      </c>
      <c r="D279">
        <v>0.08</v>
      </c>
    </row>
    <row r="280" spans="1:4" x14ac:dyDescent="0.2">
      <c r="A280" t="s">
        <v>98</v>
      </c>
      <c r="B280">
        <v>12.71</v>
      </c>
      <c r="C280">
        <v>11</v>
      </c>
      <c r="D280">
        <v>25.84</v>
      </c>
    </row>
    <row r="281" spans="1:4" x14ac:dyDescent="0.2">
      <c r="A281" t="s">
        <v>98</v>
      </c>
      <c r="B281">
        <v>13</v>
      </c>
      <c r="C281">
        <v>10.9</v>
      </c>
      <c r="D281">
        <v>25.1</v>
      </c>
    </row>
    <row r="282" spans="1:4" x14ac:dyDescent="0.2">
      <c r="A282" t="s">
        <v>98</v>
      </c>
      <c r="B282">
        <v>13.81</v>
      </c>
      <c r="C282">
        <v>11.08</v>
      </c>
      <c r="D282">
        <v>23.87</v>
      </c>
    </row>
    <row r="283" spans="1:4" x14ac:dyDescent="0.2">
      <c r="A283" t="s">
        <v>98</v>
      </c>
      <c r="B283">
        <v>16.75</v>
      </c>
      <c r="C283">
        <v>10.76</v>
      </c>
      <c r="D283">
        <v>12.13</v>
      </c>
    </row>
    <row r="284" spans="1:4" x14ac:dyDescent="0.2">
      <c r="A284" t="s">
        <v>98</v>
      </c>
      <c r="B284">
        <v>19.05</v>
      </c>
      <c r="C284">
        <v>9.2799999999999994</v>
      </c>
      <c r="D284">
        <v>2.41</v>
      </c>
    </row>
    <row r="285" spans="1:4" x14ac:dyDescent="0.2">
      <c r="A285" t="s">
        <v>98</v>
      </c>
      <c r="B285">
        <v>19.11</v>
      </c>
      <c r="C285">
        <v>9.2799999999999994</v>
      </c>
      <c r="D285">
        <v>2.2400000000000002</v>
      </c>
    </row>
    <row r="286" spans="1:4" x14ac:dyDescent="0.2">
      <c r="A286" t="s">
        <v>98</v>
      </c>
      <c r="B286">
        <v>13.47</v>
      </c>
      <c r="C286">
        <v>12.9</v>
      </c>
      <c r="D286">
        <v>24.9</v>
      </c>
    </row>
    <row r="287" spans="1:4" x14ac:dyDescent="0.2">
      <c r="A287" t="s">
        <v>98</v>
      </c>
      <c r="B287">
        <v>13.91</v>
      </c>
      <c r="C287">
        <v>12.75</v>
      </c>
      <c r="D287">
        <v>24.76</v>
      </c>
    </row>
    <row r="288" spans="1:4" x14ac:dyDescent="0.2">
      <c r="A288" t="s">
        <v>98</v>
      </c>
      <c r="B288">
        <v>19.2</v>
      </c>
      <c r="C288">
        <v>9.17</v>
      </c>
      <c r="D288">
        <v>1.76</v>
      </c>
    </row>
    <row r="289" spans="1:4" x14ac:dyDescent="0.2">
      <c r="A289" t="s">
        <v>98</v>
      </c>
      <c r="B289">
        <v>19.39</v>
      </c>
      <c r="C289">
        <v>8.94</v>
      </c>
      <c r="D289">
        <v>1.37</v>
      </c>
    </row>
    <row r="290" spans="1:4" x14ac:dyDescent="0.2">
      <c r="A290" t="s">
        <v>98</v>
      </c>
      <c r="B290">
        <v>19.39</v>
      </c>
      <c r="C290">
        <v>9.09</v>
      </c>
      <c r="D290">
        <v>1.37</v>
      </c>
    </row>
    <row r="291" spans="1:4" x14ac:dyDescent="0.2">
      <c r="A291" t="s">
        <v>98</v>
      </c>
      <c r="B291">
        <v>14.17</v>
      </c>
      <c r="C291">
        <v>12.4</v>
      </c>
      <c r="D291">
        <v>24.62</v>
      </c>
    </row>
    <row r="292" spans="1:4" x14ac:dyDescent="0.2">
      <c r="A292" t="s">
        <v>98</v>
      </c>
      <c r="B292">
        <v>14.74</v>
      </c>
      <c r="C292">
        <v>18.399999999999999</v>
      </c>
      <c r="D292">
        <v>22.92</v>
      </c>
    </row>
    <row r="293" spans="1:4" x14ac:dyDescent="0.2">
      <c r="A293" t="s">
        <v>98</v>
      </c>
      <c r="B293">
        <v>18.899999999999999</v>
      </c>
      <c r="C293">
        <v>9.64</v>
      </c>
      <c r="D293">
        <v>3.55</v>
      </c>
    </row>
    <row r="294" spans="1:4" x14ac:dyDescent="0.2">
      <c r="A294" t="s">
        <v>98</v>
      </c>
      <c r="B294">
        <v>19.45</v>
      </c>
      <c r="C294">
        <v>8.75</v>
      </c>
      <c r="D294">
        <v>1.1000000000000001</v>
      </c>
    </row>
    <row r="295" spans="1:4" x14ac:dyDescent="0.2">
      <c r="A295" t="s">
        <v>98</v>
      </c>
      <c r="B295">
        <v>19.46</v>
      </c>
      <c r="C295">
        <v>8.8000000000000007</v>
      </c>
      <c r="D295">
        <v>1.07</v>
      </c>
    </row>
    <row r="296" spans="1:4" x14ac:dyDescent="0.2">
      <c r="A296" t="s">
        <v>95</v>
      </c>
      <c r="B296">
        <v>14.13</v>
      </c>
      <c r="C296">
        <v>4.84</v>
      </c>
      <c r="D296">
        <v>28.55</v>
      </c>
    </row>
    <row r="297" spans="1:4" x14ac:dyDescent="0.2">
      <c r="A297" t="s">
        <v>95</v>
      </c>
      <c r="B297">
        <v>13.63</v>
      </c>
      <c r="C297">
        <v>7.94</v>
      </c>
      <c r="D297">
        <v>25.27</v>
      </c>
    </row>
    <row r="298" spans="1:4" x14ac:dyDescent="0.2">
      <c r="A298" t="s">
        <v>95</v>
      </c>
      <c r="B298">
        <v>13.99</v>
      </c>
      <c r="C298">
        <v>9.27</v>
      </c>
      <c r="D298">
        <v>0.97</v>
      </c>
    </row>
    <row r="299" spans="1:4" x14ac:dyDescent="0.2">
      <c r="A299" t="s">
        <v>95</v>
      </c>
      <c r="B299">
        <v>14.26</v>
      </c>
      <c r="C299">
        <v>9.27</v>
      </c>
      <c r="D299">
        <v>0.74</v>
      </c>
    </row>
    <row r="300" spans="1:4" x14ac:dyDescent="0.2">
      <c r="A300" t="s">
        <v>95</v>
      </c>
      <c r="B300">
        <v>14.3</v>
      </c>
      <c r="C300">
        <v>9.27</v>
      </c>
      <c r="D300">
        <v>0.72</v>
      </c>
    </row>
    <row r="301" spans="1:4" x14ac:dyDescent="0.2">
      <c r="A301" t="s">
        <v>95</v>
      </c>
      <c r="B301">
        <v>16.350000000000001</v>
      </c>
      <c r="C301">
        <v>5.51</v>
      </c>
      <c r="D301">
        <v>28.35</v>
      </c>
    </row>
    <row r="302" spans="1:4" x14ac:dyDescent="0.2">
      <c r="A302" t="s">
        <v>95</v>
      </c>
      <c r="B302">
        <v>16.989999999999998</v>
      </c>
      <c r="C302">
        <v>6.36</v>
      </c>
      <c r="D302">
        <v>27.66</v>
      </c>
    </row>
    <row r="303" spans="1:4" x14ac:dyDescent="0.2">
      <c r="A303" t="s">
        <v>95</v>
      </c>
      <c r="B303">
        <v>16.239999999999998</v>
      </c>
      <c r="C303">
        <v>8.39</v>
      </c>
      <c r="D303">
        <v>6.75</v>
      </c>
    </row>
    <row r="304" spans="1:4" x14ac:dyDescent="0.2">
      <c r="A304" t="s">
        <v>95</v>
      </c>
      <c r="B304">
        <v>14.2</v>
      </c>
      <c r="C304">
        <v>8.59</v>
      </c>
      <c r="D304">
        <v>0.2</v>
      </c>
    </row>
    <row r="305" spans="1:4" x14ac:dyDescent="0.2">
      <c r="A305" t="s">
        <v>95</v>
      </c>
      <c r="B305">
        <v>13.85</v>
      </c>
      <c r="C305">
        <v>9.76</v>
      </c>
      <c r="D305">
        <v>0.15</v>
      </c>
    </row>
    <row r="306" spans="1:4" x14ac:dyDescent="0.2">
      <c r="A306" t="s">
        <v>95</v>
      </c>
      <c r="B306">
        <v>13.68</v>
      </c>
      <c r="C306">
        <v>7.95</v>
      </c>
      <c r="D306">
        <v>0.11</v>
      </c>
    </row>
    <row r="307" spans="1:4" x14ac:dyDescent="0.2">
      <c r="A307" t="s">
        <v>95</v>
      </c>
      <c r="B307">
        <v>13.66</v>
      </c>
      <c r="C307">
        <v>7.93</v>
      </c>
      <c r="D307">
        <v>0.11</v>
      </c>
    </row>
    <row r="308" spans="1:4" x14ac:dyDescent="0.2">
      <c r="A308" t="s">
        <v>95</v>
      </c>
      <c r="B308">
        <v>13.67</v>
      </c>
      <c r="C308">
        <v>7.98</v>
      </c>
      <c r="D308">
        <v>0.11</v>
      </c>
    </row>
    <row r="309" spans="1:4" x14ac:dyDescent="0.2">
      <c r="A309" t="s">
        <v>95</v>
      </c>
      <c r="B309">
        <v>13.66</v>
      </c>
      <c r="C309">
        <v>8.01</v>
      </c>
      <c r="D309">
        <v>0.11</v>
      </c>
    </row>
    <row r="310" spans="1:4" x14ac:dyDescent="0.2">
      <c r="A310" t="s">
        <v>95</v>
      </c>
      <c r="B310">
        <v>13.66</v>
      </c>
      <c r="C310">
        <v>9.77</v>
      </c>
      <c r="D310">
        <v>0.11</v>
      </c>
    </row>
    <row r="311" spans="1:4" x14ac:dyDescent="0.2">
      <c r="A311" t="s">
        <v>30</v>
      </c>
      <c r="B311">
        <v>29.13</v>
      </c>
      <c r="C311">
        <v>14.62</v>
      </c>
      <c r="D311">
        <v>3.47</v>
      </c>
    </row>
    <row r="312" spans="1:4" x14ac:dyDescent="0.2">
      <c r="A312" t="s">
        <v>30</v>
      </c>
      <c r="B312">
        <v>28.65</v>
      </c>
      <c r="C312">
        <v>14.8</v>
      </c>
      <c r="D312">
        <v>3.17</v>
      </c>
    </row>
    <row r="313" spans="1:4" x14ac:dyDescent="0.2">
      <c r="A313" t="s">
        <v>30</v>
      </c>
      <c r="B313">
        <v>28.59</v>
      </c>
      <c r="C313">
        <v>14.71</v>
      </c>
      <c r="D313">
        <v>3.11</v>
      </c>
    </row>
    <row r="314" spans="1:4" x14ac:dyDescent="0.2">
      <c r="A314" t="s">
        <v>30</v>
      </c>
      <c r="B314">
        <v>28.67</v>
      </c>
      <c r="C314">
        <v>14.83</v>
      </c>
      <c r="D314">
        <v>3.12</v>
      </c>
    </row>
    <row r="315" spans="1:4" x14ac:dyDescent="0.2">
      <c r="A315" t="s">
        <v>30</v>
      </c>
      <c r="B315">
        <v>28.68</v>
      </c>
      <c r="C315">
        <v>15.54</v>
      </c>
      <c r="D315">
        <v>3.1</v>
      </c>
    </row>
    <row r="316" spans="1:4" x14ac:dyDescent="0.2">
      <c r="A316" t="s">
        <v>30</v>
      </c>
      <c r="B316">
        <v>32.81</v>
      </c>
      <c r="C316">
        <v>15.92</v>
      </c>
      <c r="D316">
        <v>3.8</v>
      </c>
    </row>
    <row r="317" spans="1:4" x14ac:dyDescent="0.2">
      <c r="A317" t="s">
        <v>30</v>
      </c>
      <c r="B317">
        <v>32.76</v>
      </c>
      <c r="C317">
        <v>16.239999999999998</v>
      </c>
      <c r="D317">
        <v>2.9</v>
      </c>
    </row>
    <row r="318" spans="1:4" x14ac:dyDescent="0.2">
      <c r="A318" t="s">
        <v>30</v>
      </c>
      <c r="B318">
        <v>28.8</v>
      </c>
      <c r="C318">
        <v>26.63</v>
      </c>
      <c r="D318">
        <v>4.5199999999999996</v>
      </c>
    </row>
    <row r="319" spans="1:4" x14ac:dyDescent="0.2">
      <c r="A319" t="s">
        <v>30</v>
      </c>
      <c r="B319">
        <v>28.67</v>
      </c>
      <c r="C319">
        <v>6.34</v>
      </c>
      <c r="D319">
        <v>2.8</v>
      </c>
    </row>
    <row r="320" spans="1:4" x14ac:dyDescent="0.2">
      <c r="A320" t="s">
        <v>118</v>
      </c>
      <c r="B320">
        <v>19.41</v>
      </c>
      <c r="C320">
        <v>7.84</v>
      </c>
      <c r="D320">
        <v>29.22</v>
      </c>
    </row>
    <row r="321" spans="1:4" x14ac:dyDescent="0.2">
      <c r="A321" t="s">
        <v>118</v>
      </c>
      <c r="B321">
        <v>19.86</v>
      </c>
      <c r="C321">
        <v>8.66</v>
      </c>
      <c r="D321">
        <v>28.92</v>
      </c>
    </row>
    <row r="322" spans="1:4" x14ac:dyDescent="0.2">
      <c r="A322" t="s">
        <v>118</v>
      </c>
      <c r="B322">
        <v>20.14</v>
      </c>
      <c r="C322">
        <v>9.15</v>
      </c>
      <c r="D322">
        <v>28.74</v>
      </c>
    </row>
    <row r="323" spans="1:4" x14ac:dyDescent="0.2">
      <c r="A323" t="s">
        <v>118</v>
      </c>
      <c r="B323">
        <v>21.42</v>
      </c>
      <c r="C323">
        <v>9.73</v>
      </c>
      <c r="D323">
        <v>24.4</v>
      </c>
    </row>
    <row r="324" spans="1:4" x14ac:dyDescent="0.2">
      <c r="A324" t="s">
        <v>118</v>
      </c>
      <c r="B324">
        <v>22.52</v>
      </c>
      <c r="C324">
        <v>9.7799999999999994</v>
      </c>
      <c r="D324">
        <v>19.23</v>
      </c>
    </row>
    <row r="325" spans="1:4" x14ac:dyDescent="0.2">
      <c r="A325" t="s">
        <v>118</v>
      </c>
      <c r="B325">
        <v>18.95</v>
      </c>
      <c r="C325">
        <v>5.38</v>
      </c>
      <c r="D325">
        <v>29.7</v>
      </c>
    </row>
    <row r="326" spans="1:4" x14ac:dyDescent="0.2">
      <c r="A326" t="s">
        <v>118</v>
      </c>
      <c r="B326">
        <v>19.8</v>
      </c>
      <c r="C326">
        <v>7.54</v>
      </c>
      <c r="D326">
        <v>29.11</v>
      </c>
    </row>
    <row r="327" spans="1:4" x14ac:dyDescent="0.2">
      <c r="A327" t="s">
        <v>118</v>
      </c>
      <c r="B327">
        <v>20.09</v>
      </c>
      <c r="C327">
        <v>8.41</v>
      </c>
      <c r="D327">
        <v>28.11</v>
      </c>
    </row>
    <row r="328" spans="1:4" x14ac:dyDescent="0.2">
      <c r="A328" t="s">
        <v>118</v>
      </c>
      <c r="B328">
        <v>23.32</v>
      </c>
      <c r="C328">
        <v>11.57</v>
      </c>
      <c r="D328">
        <v>16.5</v>
      </c>
    </row>
    <row r="329" spans="1:4" x14ac:dyDescent="0.2">
      <c r="A329" t="s">
        <v>118</v>
      </c>
      <c r="B329">
        <v>23.37</v>
      </c>
      <c r="C329">
        <v>12.11</v>
      </c>
      <c r="D329">
        <v>13.52</v>
      </c>
    </row>
    <row r="330" spans="1:4" x14ac:dyDescent="0.2">
      <c r="A330" t="s">
        <v>118</v>
      </c>
      <c r="B330">
        <v>18.579999999999998</v>
      </c>
      <c r="C330">
        <v>6.98</v>
      </c>
      <c r="D330">
        <v>29.64</v>
      </c>
    </row>
    <row r="331" spans="1:4" x14ac:dyDescent="0.2">
      <c r="A331" t="s">
        <v>118</v>
      </c>
      <c r="B331">
        <v>19.38</v>
      </c>
      <c r="C331">
        <v>8.75</v>
      </c>
      <c r="D331">
        <v>29.31</v>
      </c>
    </row>
    <row r="332" spans="1:4" x14ac:dyDescent="0.2">
      <c r="A332" t="s">
        <v>118</v>
      </c>
      <c r="B332">
        <v>23.91</v>
      </c>
      <c r="C332">
        <v>13.89</v>
      </c>
      <c r="D332">
        <v>10</v>
      </c>
    </row>
    <row r="333" spans="1:4" x14ac:dyDescent="0.2">
      <c r="A333" t="s">
        <v>118</v>
      </c>
      <c r="B333">
        <v>19.829999999999998</v>
      </c>
      <c r="C333">
        <v>9.1999999999999993</v>
      </c>
      <c r="D333">
        <v>29.05</v>
      </c>
    </row>
    <row r="334" spans="1:4" x14ac:dyDescent="0.2">
      <c r="A334" t="s">
        <v>118</v>
      </c>
      <c r="B334">
        <v>19.920000000000002</v>
      </c>
      <c r="C334">
        <v>9.1999999999999993</v>
      </c>
      <c r="D334">
        <v>29.03</v>
      </c>
    </row>
    <row r="335" spans="1:4" x14ac:dyDescent="0.2">
      <c r="A335" t="s">
        <v>118</v>
      </c>
      <c r="B335">
        <v>19.87</v>
      </c>
      <c r="C335">
        <v>9.34</v>
      </c>
      <c r="D335">
        <v>29</v>
      </c>
    </row>
    <row r="336" spans="1:4" x14ac:dyDescent="0.2">
      <c r="A336" t="s">
        <v>118</v>
      </c>
      <c r="B336">
        <v>19.940000000000001</v>
      </c>
      <c r="C336">
        <v>9.6999999999999993</v>
      </c>
      <c r="D336">
        <v>29</v>
      </c>
    </row>
    <row r="337" spans="1:4" x14ac:dyDescent="0.2">
      <c r="A337" t="s">
        <v>118</v>
      </c>
      <c r="B337">
        <v>19.75</v>
      </c>
      <c r="C337">
        <v>9.86</v>
      </c>
      <c r="D337">
        <v>29.29</v>
      </c>
    </row>
    <row r="338" spans="1:4" x14ac:dyDescent="0.2">
      <c r="A338" t="s">
        <v>118</v>
      </c>
      <c r="B338">
        <v>19.760000000000002</v>
      </c>
      <c r="C338">
        <v>10.54</v>
      </c>
      <c r="D338">
        <v>29.26</v>
      </c>
    </row>
    <row r="339" spans="1:4" x14ac:dyDescent="0.2">
      <c r="A339" t="s">
        <v>118</v>
      </c>
      <c r="B339">
        <v>19.86</v>
      </c>
      <c r="C339">
        <v>9.26</v>
      </c>
      <c r="D339">
        <v>29.05</v>
      </c>
    </row>
    <row r="340" spans="1:4" x14ac:dyDescent="0.2">
      <c r="A340" t="s">
        <v>118</v>
      </c>
      <c r="B340">
        <v>19.8</v>
      </c>
      <c r="C340">
        <v>9.27</v>
      </c>
      <c r="D340">
        <v>29.03</v>
      </c>
    </row>
    <row r="341" spans="1:4" x14ac:dyDescent="0.2">
      <c r="A341" t="s">
        <v>118</v>
      </c>
      <c r="B341">
        <v>21.07</v>
      </c>
      <c r="C341">
        <v>8.8699999999999992</v>
      </c>
      <c r="D341">
        <v>25.84</v>
      </c>
    </row>
    <row r="342" spans="1:4" x14ac:dyDescent="0.2">
      <c r="A342" t="s">
        <v>38</v>
      </c>
      <c r="B342">
        <v>20.12</v>
      </c>
      <c r="C342">
        <v>11.09</v>
      </c>
      <c r="D342">
        <v>0.44</v>
      </c>
    </row>
    <row r="343" spans="1:4" x14ac:dyDescent="0.2">
      <c r="A343" t="s">
        <v>38</v>
      </c>
      <c r="B343">
        <v>20.47</v>
      </c>
      <c r="C343">
        <v>6.72</v>
      </c>
      <c r="D343">
        <v>0.44</v>
      </c>
    </row>
    <row r="344" spans="1:4" x14ac:dyDescent="0.2">
      <c r="A344" t="s">
        <v>38</v>
      </c>
      <c r="B344">
        <v>20.86</v>
      </c>
      <c r="C344">
        <v>13.57</v>
      </c>
      <c r="D344">
        <v>0.44</v>
      </c>
    </row>
    <row r="345" spans="1:4" x14ac:dyDescent="0.2">
      <c r="A345" t="s">
        <v>38</v>
      </c>
      <c r="B345">
        <v>21.22</v>
      </c>
      <c r="C345">
        <v>13.81</v>
      </c>
      <c r="D345">
        <v>0.44</v>
      </c>
    </row>
    <row r="346" spans="1:4" x14ac:dyDescent="0.2">
      <c r="A346" t="s">
        <v>38</v>
      </c>
      <c r="B346">
        <v>21.41</v>
      </c>
      <c r="C346">
        <v>14.1</v>
      </c>
      <c r="D346">
        <v>0.44</v>
      </c>
    </row>
    <row r="347" spans="1:4" x14ac:dyDescent="0.2">
      <c r="A347" t="s">
        <v>38</v>
      </c>
      <c r="B347">
        <v>19.72</v>
      </c>
      <c r="C347">
        <v>2.41</v>
      </c>
      <c r="D347">
        <v>0.44</v>
      </c>
    </row>
    <row r="348" spans="1:4" x14ac:dyDescent="0.2">
      <c r="A348" t="s">
        <v>38</v>
      </c>
      <c r="B348">
        <v>20.41</v>
      </c>
      <c r="C348">
        <v>6.99</v>
      </c>
      <c r="D348">
        <v>0.43</v>
      </c>
    </row>
    <row r="349" spans="1:4" x14ac:dyDescent="0.2">
      <c r="A349" t="s">
        <v>38</v>
      </c>
      <c r="B349">
        <v>20.91</v>
      </c>
      <c r="C349">
        <v>10.06</v>
      </c>
      <c r="D349">
        <v>0.44</v>
      </c>
    </row>
    <row r="350" spans="1:4" x14ac:dyDescent="0.2">
      <c r="A350" t="s">
        <v>38</v>
      </c>
      <c r="B350">
        <v>21.31</v>
      </c>
      <c r="C350">
        <v>13.07</v>
      </c>
      <c r="D350">
        <v>0.44</v>
      </c>
    </row>
    <row r="351" spans="1:4" x14ac:dyDescent="0.2">
      <c r="A351" t="s">
        <v>38</v>
      </c>
      <c r="B351">
        <v>21.82</v>
      </c>
      <c r="C351">
        <v>14.23</v>
      </c>
      <c r="D351">
        <v>0.44</v>
      </c>
    </row>
    <row r="352" spans="1:4" x14ac:dyDescent="0.2">
      <c r="A352" t="s">
        <v>38</v>
      </c>
      <c r="B352">
        <v>19.8</v>
      </c>
      <c r="C352">
        <v>3.02</v>
      </c>
      <c r="D352">
        <v>0.45</v>
      </c>
    </row>
    <row r="353" spans="1:4" x14ac:dyDescent="0.2">
      <c r="A353" t="s">
        <v>38</v>
      </c>
      <c r="B353">
        <v>19.89</v>
      </c>
      <c r="C353">
        <v>4.63</v>
      </c>
      <c r="D353">
        <v>0.44</v>
      </c>
    </row>
    <row r="354" spans="1:4" x14ac:dyDescent="0.2">
      <c r="A354" t="s">
        <v>38</v>
      </c>
      <c r="B354">
        <v>21.11</v>
      </c>
      <c r="C354">
        <v>7.69</v>
      </c>
      <c r="D354">
        <v>0.44</v>
      </c>
    </row>
    <row r="355" spans="1:4" x14ac:dyDescent="0.2">
      <c r="A355" t="s">
        <v>38</v>
      </c>
      <c r="B355">
        <v>21.51</v>
      </c>
      <c r="C355">
        <v>13.59</v>
      </c>
      <c r="D355">
        <v>0.44</v>
      </c>
    </row>
    <row r="356" spans="1:4" x14ac:dyDescent="0.2">
      <c r="A356" t="s">
        <v>38</v>
      </c>
      <c r="B356">
        <v>21.71</v>
      </c>
      <c r="C356">
        <v>14.42</v>
      </c>
      <c r="D356">
        <v>0.44</v>
      </c>
    </row>
    <row r="357" spans="1:4" x14ac:dyDescent="0.2">
      <c r="A357" t="s">
        <v>43</v>
      </c>
      <c r="B357">
        <v>20.67</v>
      </c>
      <c r="C357">
        <v>12.51</v>
      </c>
      <c r="D357">
        <v>1.84</v>
      </c>
    </row>
    <row r="358" spans="1:4" x14ac:dyDescent="0.2">
      <c r="A358" t="s">
        <v>43</v>
      </c>
      <c r="B358">
        <v>20.6</v>
      </c>
      <c r="C358">
        <v>12.23</v>
      </c>
      <c r="D358">
        <v>1.84</v>
      </c>
    </row>
    <row r="359" spans="1:4" x14ac:dyDescent="0.2">
      <c r="A359" t="s">
        <v>43</v>
      </c>
      <c r="B359">
        <v>20.62</v>
      </c>
      <c r="C359">
        <v>12.1</v>
      </c>
      <c r="D359">
        <v>1.84</v>
      </c>
    </row>
    <row r="360" spans="1:4" x14ac:dyDescent="0.2">
      <c r="A360" t="s">
        <v>43</v>
      </c>
      <c r="B360">
        <v>20.62</v>
      </c>
      <c r="C360">
        <v>11.97</v>
      </c>
      <c r="D360">
        <v>1.84</v>
      </c>
    </row>
    <row r="361" spans="1:4" x14ac:dyDescent="0.2">
      <c r="A361" t="s">
        <v>43</v>
      </c>
      <c r="B361">
        <v>20.63</v>
      </c>
      <c r="C361">
        <v>12.18</v>
      </c>
      <c r="D361">
        <v>1.85</v>
      </c>
    </row>
    <row r="362" spans="1:4" x14ac:dyDescent="0.2">
      <c r="A362" t="s">
        <v>43</v>
      </c>
      <c r="B362">
        <v>21.32</v>
      </c>
      <c r="C362">
        <v>15.37</v>
      </c>
      <c r="D362">
        <v>1.77</v>
      </c>
    </row>
    <row r="363" spans="1:4" x14ac:dyDescent="0.2">
      <c r="A363" t="s">
        <v>43</v>
      </c>
      <c r="B363">
        <v>21.23</v>
      </c>
      <c r="C363">
        <v>14.4</v>
      </c>
      <c r="D363">
        <v>1.77</v>
      </c>
    </row>
    <row r="364" spans="1:4" x14ac:dyDescent="0.2">
      <c r="A364" t="s">
        <v>43</v>
      </c>
      <c r="B364">
        <v>21.22</v>
      </c>
      <c r="C364">
        <v>14.19</v>
      </c>
      <c r="D364">
        <v>1.77</v>
      </c>
    </row>
    <row r="365" spans="1:4" x14ac:dyDescent="0.2">
      <c r="A365" t="s">
        <v>43</v>
      </c>
      <c r="B365">
        <v>21.22</v>
      </c>
      <c r="C365">
        <v>13.88</v>
      </c>
      <c r="D365">
        <v>1.77</v>
      </c>
    </row>
    <row r="366" spans="1:4" x14ac:dyDescent="0.2">
      <c r="A366" t="s">
        <v>43</v>
      </c>
      <c r="B366">
        <v>21.23</v>
      </c>
      <c r="C366">
        <v>13.82</v>
      </c>
      <c r="D366">
        <v>1.77</v>
      </c>
    </row>
    <row r="367" spans="1:4" x14ac:dyDescent="0.2">
      <c r="A367" t="s">
        <v>43</v>
      </c>
      <c r="B367">
        <v>21.32</v>
      </c>
      <c r="C367">
        <v>14.64</v>
      </c>
      <c r="D367">
        <v>1.78</v>
      </c>
    </row>
    <row r="368" spans="1:4" x14ac:dyDescent="0.2">
      <c r="A368" t="s">
        <v>43</v>
      </c>
      <c r="B368">
        <v>21.37</v>
      </c>
      <c r="C368">
        <v>14.76</v>
      </c>
      <c r="D368">
        <v>1.79</v>
      </c>
    </row>
    <row r="369" spans="1:4" x14ac:dyDescent="0.2">
      <c r="A369" t="s">
        <v>43</v>
      </c>
      <c r="B369">
        <v>21.39</v>
      </c>
      <c r="C369">
        <v>14.9</v>
      </c>
      <c r="D369">
        <v>1.78</v>
      </c>
    </row>
    <row r="370" spans="1:4" x14ac:dyDescent="0.2">
      <c r="A370" t="s">
        <v>43</v>
      </c>
      <c r="B370">
        <v>21.46</v>
      </c>
      <c r="C370">
        <v>15.02</v>
      </c>
      <c r="D370">
        <v>1.79</v>
      </c>
    </row>
    <row r="371" spans="1:4" x14ac:dyDescent="0.2">
      <c r="A371" t="s">
        <v>43</v>
      </c>
      <c r="B371">
        <v>21.47</v>
      </c>
      <c r="C371">
        <v>15.12</v>
      </c>
      <c r="D371">
        <v>1.79</v>
      </c>
    </row>
    <row r="372" spans="1:4" x14ac:dyDescent="0.2">
      <c r="A372" t="s">
        <v>78</v>
      </c>
      <c r="B372">
        <v>19.62</v>
      </c>
      <c r="C372">
        <v>0.61</v>
      </c>
      <c r="D372">
        <v>3.44</v>
      </c>
    </row>
    <row r="373" spans="1:4" x14ac:dyDescent="0.2">
      <c r="A373" t="s">
        <v>78</v>
      </c>
      <c r="B373">
        <v>22.34</v>
      </c>
      <c r="C373">
        <v>10.8</v>
      </c>
      <c r="D373">
        <v>5.4</v>
      </c>
    </row>
    <row r="374" spans="1:4" x14ac:dyDescent="0.2">
      <c r="A374" t="s">
        <v>78</v>
      </c>
      <c r="B374">
        <v>21.53</v>
      </c>
      <c r="C374">
        <v>11.04</v>
      </c>
      <c r="D374">
        <v>6.02</v>
      </c>
    </row>
    <row r="375" spans="1:4" x14ac:dyDescent="0.2">
      <c r="A375" t="s">
        <v>78</v>
      </c>
      <c r="B375">
        <v>22.89</v>
      </c>
      <c r="C375">
        <v>9.19</v>
      </c>
      <c r="D375">
        <v>1.27</v>
      </c>
    </row>
    <row r="376" spans="1:4" x14ac:dyDescent="0.2">
      <c r="A376" t="s">
        <v>78</v>
      </c>
      <c r="B376">
        <v>24.6</v>
      </c>
      <c r="C376">
        <v>8.39</v>
      </c>
      <c r="D376">
        <v>1.31</v>
      </c>
    </row>
    <row r="377" spans="1:4" x14ac:dyDescent="0.2">
      <c r="A377" t="s">
        <v>92</v>
      </c>
      <c r="B377">
        <v>10.31</v>
      </c>
      <c r="C377">
        <v>10.91</v>
      </c>
      <c r="D377">
        <v>0.1</v>
      </c>
    </row>
    <row r="378" spans="1:4" x14ac:dyDescent="0.2">
      <c r="A378" t="s">
        <v>92</v>
      </c>
      <c r="B378">
        <v>10.31</v>
      </c>
      <c r="C378">
        <v>10.89</v>
      </c>
      <c r="D378">
        <v>0.1</v>
      </c>
    </row>
    <row r="379" spans="1:4" x14ac:dyDescent="0.2">
      <c r="A379" t="s">
        <v>92</v>
      </c>
      <c r="B379">
        <v>10.32</v>
      </c>
      <c r="C379">
        <v>10.98</v>
      </c>
      <c r="D379">
        <v>0.1</v>
      </c>
    </row>
    <row r="380" spans="1:4" x14ac:dyDescent="0.2">
      <c r="A380" t="s">
        <v>92</v>
      </c>
      <c r="B380">
        <v>10.32</v>
      </c>
      <c r="C380">
        <v>10.92</v>
      </c>
      <c r="D380">
        <v>0.1</v>
      </c>
    </row>
    <row r="381" spans="1:4" x14ac:dyDescent="0.2">
      <c r="A381" t="s">
        <v>92</v>
      </c>
      <c r="B381">
        <v>10.35</v>
      </c>
      <c r="C381">
        <v>10.91</v>
      </c>
      <c r="D381">
        <v>0.11</v>
      </c>
    </row>
    <row r="382" spans="1:4" x14ac:dyDescent="0.2">
      <c r="A382" t="s">
        <v>92</v>
      </c>
      <c r="B382">
        <v>10.35</v>
      </c>
      <c r="C382">
        <v>10.92</v>
      </c>
      <c r="D382">
        <v>0.09</v>
      </c>
    </row>
    <row r="383" spans="1:4" x14ac:dyDescent="0.2">
      <c r="A383" t="s">
        <v>63</v>
      </c>
      <c r="B383">
        <v>12.45</v>
      </c>
      <c r="C383">
        <v>12.06</v>
      </c>
      <c r="D383">
        <v>0.25</v>
      </c>
    </row>
    <row r="384" spans="1:4" x14ac:dyDescent="0.2">
      <c r="A384" t="s">
        <v>63</v>
      </c>
      <c r="B384">
        <v>12.52</v>
      </c>
      <c r="C384">
        <v>11.74</v>
      </c>
      <c r="D384">
        <v>0.25</v>
      </c>
    </row>
    <row r="385" spans="1:4" x14ac:dyDescent="0.2">
      <c r="A385" t="s">
        <v>63</v>
      </c>
      <c r="B385">
        <v>12.68</v>
      </c>
      <c r="C385">
        <v>11.71</v>
      </c>
      <c r="D385">
        <v>0.25</v>
      </c>
    </row>
    <row r="386" spans="1:4" x14ac:dyDescent="0.2">
      <c r="A386" t="s">
        <v>63</v>
      </c>
      <c r="B386">
        <v>12.53</v>
      </c>
      <c r="C386">
        <v>11.71</v>
      </c>
      <c r="D386">
        <v>0.25</v>
      </c>
    </row>
    <row r="387" spans="1:4" x14ac:dyDescent="0.2">
      <c r="A387" t="s">
        <v>63</v>
      </c>
      <c r="B387">
        <v>12.56</v>
      </c>
      <c r="C387">
        <v>11.72</v>
      </c>
      <c r="D387">
        <v>0.25</v>
      </c>
    </row>
    <row r="388" spans="1:4" x14ac:dyDescent="0.2">
      <c r="A388" t="s">
        <v>63</v>
      </c>
      <c r="B388">
        <v>12.4</v>
      </c>
      <c r="C388">
        <v>11.7</v>
      </c>
      <c r="D388">
        <v>0.25</v>
      </c>
    </row>
    <row r="389" spans="1:4" x14ac:dyDescent="0.2">
      <c r="A389" t="s">
        <v>63</v>
      </c>
      <c r="B389">
        <v>12.42</v>
      </c>
      <c r="C389">
        <v>11.68</v>
      </c>
      <c r="D389">
        <v>0.25</v>
      </c>
    </row>
    <row r="390" spans="1:4" x14ac:dyDescent="0.2">
      <c r="A390" t="s">
        <v>63</v>
      </c>
      <c r="B390">
        <v>12.44</v>
      </c>
      <c r="C390">
        <v>11.61</v>
      </c>
      <c r="D390">
        <v>0.25</v>
      </c>
    </row>
    <row r="391" spans="1:4" x14ac:dyDescent="0.2">
      <c r="A391" t="s">
        <v>63</v>
      </c>
      <c r="B391">
        <v>12.42</v>
      </c>
      <c r="C391">
        <v>11.59</v>
      </c>
      <c r="D391">
        <v>0.25</v>
      </c>
    </row>
    <row r="392" spans="1:4" x14ac:dyDescent="0.2">
      <c r="A392" t="s">
        <v>63</v>
      </c>
      <c r="B392">
        <v>12.44</v>
      </c>
      <c r="C392">
        <v>11.57</v>
      </c>
      <c r="D392">
        <v>0.25</v>
      </c>
    </row>
    <row r="393" spans="1:4" x14ac:dyDescent="0.2">
      <c r="A393" t="s">
        <v>63</v>
      </c>
      <c r="B393">
        <v>12.37</v>
      </c>
      <c r="C393">
        <v>11.9</v>
      </c>
      <c r="D393">
        <v>0.25</v>
      </c>
    </row>
    <row r="394" spans="1:4" x14ac:dyDescent="0.2">
      <c r="A394" t="s">
        <v>63</v>
      </c>
      <c r="B394">
        <v>12.48</v>
      </c>
      <c r="C394">
        <v>11.83</v>
      </c>
      <c r="D394">
        <v>0.25</v>
      </c>
    </row>
    <row r="395" spans="1:4" x14ac:dyDescent="0.2">
      <c r="A395" t="s">
        <v>63</v>
      </c>
      <c r="B395">
        <v>12.44</v>
      </c>
      <c r="C395">
        <v>11.74</v>
      </c>
      <c r="D395">
        <v>0.25</v>
      </c>
    </row>
    <row r="396" spans="1:4" x14ac:dyDescent="0.2">
      <c r="A396" t="s">
        <v>63</v>
      </c>
      <c r="B396">
        <v>12.38</v>
      </c>
      <c r="C396">
        <v>11.75</v>
      </c>
      <c r="D396">
        <v>0.25</v>
      </c>
    </row>
    <row r="397" spans="1:4" x14ac:dyDescent="0.2">
      <c r="A397" t="s">
        <v>63</v>
      </c>
      <c r="B397">
        <v>12.41</v>
      </c>
      <c r="C397">
        <v>11.73</v>
      </c>
      <c r="D397">
        <v>0.25</v>
      </c>
    </row>
    <row r="398" spans="1:4" x14ac:dyDescent="0.2">
      <c r="A398" t="s">
        <v>36</v>
      </c>
      <c r="B398">
        <v>21.53</v>
      </c>
      <c r="C398">
        <v>9.18</v>
      </c>
      <c r="D398">
        <v>1.87</v>
      </c>
    </row>
    <row r="399" spans="1:4" x14ac:dyDescent="0.2">
      <c r="A399" t="s">
        <v>36</v>
      </c>
      <c r="B399">
        <v>21.29</v>
      </c>
      <c r="C399">
        <v>9.26</v>
      </c>
      <c r="D399">
        <v>1.88</v>
      </c>
    </row>
    <row r="400" spans="1:4" x14ac:dyDescent="0.2">
      <c r="A400" t="s">
        <v>36</v>
      </c>
      <c r="B400">
        <v>21.05</v>
      </c>
      <c r="C400">
        <v>9.18</v>
      </c>
      <c r="D400">
        <v>1.88</v>
      </c>
    </row>
    <row r="401" spans="1:4" x14ac:dyDescent="0.2">
      <c r="A401" t="s">
        <v>36</v>
      </c>
      <c r="B401">
        <v>21.11</v>
      </c>
      <c r="C401">
        <v>9.44</v>
      </c>
      <c r="D401">
        <v>1.88</v>
      </c>
    </row>
    <row r="402" spans="1:4" x14ac:dyDescent="0.2">
      <c r="A402" t="s">
        <v>36</v>
      </c>
      <c r="B402">
        <v>21.29</v>
      </c>
      <c r="C402">
        <v>9.69</v>
      </c>
      <c r="D402">
        <v>1.88</v>
      </c>
    </row>
    <row r="403" spans="1:4" x14ac:dyDescent="0.2">
      <c r="A403" t="s">
        <v>36</v>
      </c>
      <c r="B403">
        <v>20.63</v>
      </c>
      <c r="C403">
        <v>8.59</v>
      </c>
      <c r="D403">
        <v>1.87</v>
      </c>
    </row>
    <row r="404" spans="1:4" x14ac:dyDescent="0.2">
      <c r="A404" t="s">
        <v>36</v>
      </c>
      <c r="B404">
        <v>20.64</v>
      </c>
      <c r="C404">
        <v>8.92</v>
      </c>
      <c r="D404">
        <v>1.87</v>
      </c>
    </row>
    <row r="405" spans="1:4" x14ac:dyDescent="0.2">
      <c r="A405" t="s">
        <v>36</v>
      </c>
      <c r="B405">
        <v>20.64</v>
      </c>
      <c r="C405">
        <v>9</v>
      </c>
      <c r="D405">
        <v>1.87</v>
      </c>
    </row>
    <row r="406" spans="1:4" x14ac:dyDescent="0.2">
      <c r="A406" t="s">
        <v>36</v>
      </c>
      <c r="B406">
        <v>20.91</v>
      </c>
      <c r="C406">
        <v>9.34</v>
      </c>
      <c r="D406">
        <v>1.87</v>
      </c>
    </row>
    <row r="407" spans="1:4" x14ac:dyDescent="0.2">
      <c r="A407" t="s">
        <v>36</v>
      </c>
      <c r="B407">
        <v>21.26</v>
      </c>
      <c r="C407">
        <v>9.33</v>
      </c>
      <c r="D407">
        <v>1.86</v>
      </c>
    </row>
    <row r="408" spans="1:4" x14ac:dyDescent="0.2">
      <c r="A408" t="s">
        <v>36</v>
      </c>
      <c r="B408">
        <v>20.45</v>
      </c>
      <c r="C408">
        <v>6.95</v>
      </c>
      <c r="D408">
        <v>5.7</v>
      </c>
    </row>
    <row r="409" spans="1:4" x14ac:dyDescent="0.2">
      <c r="A409" t="s">
        <v>36</v>
      </c>
      <c r="B409">
        <v>19.13</v>
      </c>
      <c r="C409">
        <v>7.61</v>
      </c>
      <c r="D409">
        <v>1.65</v>
      </c>
    </row>
    <row r="410" spans="1:4" x14ac:dyDescent="0.2">
      <c r="A410" t="s">
        <v>36</v>
      </c>
      <c r="B410">
        <v>20.03</v>
      </c>
      <c r="C410">
        <v>8.15</v>
      </c>
      <c r="D410">
        <v>1.76</v>
      </c>
    </row>
    <row r="411" spans="1:4" x14ac:dyDescent="0.2">
      <c r="A411" t="s">
        <v>36</v>
      </c>
      <c r="B411">
        <v>20.88</v>
      </c>
      <c r="C411">
        <v>8.84</v>
      </c>
      <c r="D411">
        <v>1.83</v>
      </c>
    </row>
    <row r="412" spans="1:4" x14ac:dyDescent="0.2">
      <c r="A412" t="s">
        <v>36</v>
      </c>
      <c r="B412">
        <v>21.11</v>
      </c>
      <c r="C412">
        <v>9.0399999999999991</v>
      </c>
      <c r="D412">
        <v>1.82</v>
      </c>
    </row>
    <row r="413" spans="1:4" x14ac:dyDescent="0.2">
      <c r="A413" t="s">
        <v>45</v>
      </c>
      <c r="B413">
        <v>21.2</v>
      </c>
      <c r="C413">
        <v>16.96</v>
      </c>
      <c r="D413">
        <v>28.98</v>
      </c>
    </row>
    <row r="414" spans="1:4" x14ac:dyDescent="0.2">
      <c r="A414" t="s">
        <v>45</v>
      </c>
      <c r="B414">
        <v>20.45</v>
      </c>
      <c r="C414">
        <v>10.06</v>
      </c>
      <c r="D414">
        <v>28.19</v>
      </c>
    </row>
    <row r="415" spans="1:4" x14ac:dyDescent="0.2">
      <c r="A415" t="s">
        <v>45</v>
      </c>
      <c r="B415">
        <v>19.8</v>
      </c>
      <c r="C415">
        <v>9.16</v>
      </c>
      <c r="D415">
        <v>25.98</v>
      </c>
    </row>
    <row r="416" spans="1:4" x14ac:dyDescent="0.2">
      <c r="A416" t="s">
        <v>45</v>
      </c>
      <c r="B416">
        <v>20.260000000000002</v>
      </c>
      <c r="C416">
        <v>9.3000000000000007</v>
      </c>
      <c r="D416">
        <v>8.5</v>
      </c>
    </row>
    <row r="417" spans="1:4" x14ac:dyDescent="0.2">
      <c r="A417" t="s">
        <v>45</v>
      </c>
      <c r="B417">
        <v>20.45</v>
      </c>
      <c r="C417">
        <v>9.5299999999999994</v>
      </c>
      <c r="D417">
        <v>6.67</v>
      </c>
    </row>
    <row r="418" spans="1:4" x14ac:dyDescent="0.2">
      <c r="A418" t="s">
        <v>45</v>
      </c>
      <c r="B418">
        <v>20.78</v>
      </c>
      <c r="C418">
        <v>17.75</v>
      </c>
      <c r="D418">
        <v>28.94</v>
      </c>
    </row>
    <row r="419" spans="1:4" x14ac:dyDescent="0.2">
      <c r="A419" t="s">
        <v>45</v>
      </c>
      <c r="B419">
        <v>20.67</v>
      </c>
      <c r="C419">
        <v>16.920000000000002</v>
      </c>
      <c r="D419">
        <v>28.83</v>
      </c>
    </row>
    <row r="420" spans="1:4" x14ac:dyDescent="0.2">
      <c r="A420" t="s">
        <v>45</v>
      </c>
      <c r="B420">
        <v>20.25</v>
      </c>
      <c r="C420">
        <v>11.95</v>
      </c>
      <c r="D420">
        <v>27.75</v>
      </c>
    </row>
    <row r="421" spans="1:4" x14ac:dyDescent="0.2">
      <c r="A421" t="s">
        <v>45</v>
      </c>
      <c r="B421">
        <v>20.84</v>
      </c>
      <c r="C421">
        <v>11.02</v>
      </c>
      <c r="D421">
        <v>23.59</v>
      </c>
    </row>
    <row r="422" spans="1:4" x14ac:dyDescent="0.2">
      <c r="A422" t="s">
        <v>45</v>
      </c>
      <c r="B422">
        <v>20.85</v>
      </c>
      <c r="C422">
        <v>10.44</v>
      </c>
      <c r="D422">
        <v>6.29</v>
      </c>
    </row>
    <row r="423" spans="1:4" x14ac:dyDescent="0.2">
      <c r="A423" t="s">
        <v>45</v>
      </c>
      <c r="B423">
        <v>18.309999999999999</v>
      </c>
      <c r="C423">
        <v>5.81</v>
      </c>
      <c r="D423">
        <v>28.39</v>
      </c>
    </row>
    <row r="424" spans="1:4" x14ac:dyDescent="0.2">
      <c r="A424" t="s">
        <v>45</v>
      </c>
      <c r="B424">
        <v>18.28</v>
      </c>
      <c r="C424">
        <v>6.54</v>
      </c>
      <c r="D424">
        <v>28.44</v>
      </c>
    </row>
    <row r="425" spans="1:4" x14ac:dyDescent="0.2">
      <c r="A425" t="s">
        <v>45</v>
      </c>
      <c r="B425">
        <v>18.399999999999999</v>
      </c>
      <c r="C425">
        <v>8.32</v>
      </c>
      <c r="D425">
        <v>28.36</v>
      </c>
    </row>
    <row r="426" spans="1:4" x14ac:dyDescent="0.2">
      <c r="A426" t="s">
        <v>45</v>
      </c>
      <c r="B426">
        <v>18.77</v>
      </c>
      <c r="C426">
        <v>7.05</v>
      </c>
      <c r="D426">
        <v>28.03</v>
      </c>
    </row>
    <row r="427" spans="1:4" x14ac:dyDescent="0.2">
      <c r="A427" t="s">
        <v>45</v>
      </c>
      <c r="B427">
        <v>20.91</v>
      </c>
      <c r="C427">
        <v>10.83</v>
      </c>
      <c r="D427">
        <v>1.89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B36"/>
  <sheetViews>
    <sheetView workbookViewId="0">
      <selection activeCell="B4" sqref="B4:B35"/>
    </sheetView>
  </sheetViews>
  <sheetFormatPr baseColWidth="10" defaultColWidth="8.83203125" defaultRowHeight="15" x14ac:dyDescent="0.2"/>
  <cols>
    <col min="1" max="1" width="20.5" bestFit="1" customWidth="1"/>
    <col min="2" max="2" width="17.83203125" bestFit="1" customWidth="1"/>
  </cols>
  <sheetData>
    <row r="3" spans="1:2" x14ac:dyDescent="0.2">
      <c r="A3" s="37" t="s">
        <v>141</v>
      </c>
      <c r="B3" t="s">
        <v>143</v>
      </c>
    </row>
    <row r="4" spans="1:2" x14ac:dyDescent="0.2">
      <c r="A4" s="38" t="s">
        <v>104</v>
      </c>
      <c r="B4" s="39">
        <v>8.1538461538461532E-2</v>
      </c>
    </row>
    <row r="5" spans="1:2" x14ac:dyDescent="0.2">
      <c r="A5" s="38" t="s">
        <v>59</v>
      </c>
      <c r="B5" s="39">
        <v>19.394444444444446</v>
      </c>
    </row>
    <row r="6" spans="1:2" x14ac:dyDescent="0.2">
      <c r="A6" s="38" t="s">
        <v>72</v>
      </c>
      <c r="B6" s="39">
        <v>0.20000000000000004</v>
      </c>
    </row>
    <row r="7" spans="1:2" x14ac:dyDescent="0.2">
      <c r="A7" s="38" t="s">
        <v>84</v>
      </c>
      <c r="B7" s="39">
        <v>0.40133333333333338</v>
      </c>
    </row>
    <row r="8" spans="1:2" x14ac:dyDescent="0.2">
      <c r="A8" s="38" t="s">
        <v>100</v>
      </c>
      <c r="B8" s="39">
        <v>7.0000000000000007E-2</v>
      </c>
    </row>
    <row r="9" spans="1:2" x14ac:dyDescent="0.2">
      <c r="A9" s="38" t="s">
        <v>53</v>
      </c>
      <c r="B9" s="39">
        <v>24.805999999999997</v>
      </c>
    </row>
    <row r="10" spans="1:2" x14ac:dyDescent="0.2">
      <c r="A10" s="38" t="s">
        <v>1</v>
      </c>
      <c r="B10" s="39">
        <v>0.10999999999999999</v>
      </c>
    </row>
    <row r="11" spans="1:2" x14ac:dyDescent="0.2">
      <c r="A11" s="38" t="s">
        <v>86</v>
      </c>
      <c r="B11" s="39">
        <v>0.10200000000000001</v>
      </c>
    </row>
    <row r="12" spans="1:2" x14ac:dyDescent="0.2">
      <c r="A12" s="38" t="s">
        <v>57</v>
      </c>
      <c r="B12" s="39">
        <v>17.848666666666663</v>
      </c>
    </row>
    <row r="13" spans="1:2" x14ac:dyDescent="0.2">
      <c r="A13" s="38" t="s">
        <v>106</v>
      </c>
      <c r="B13" s="39">
        <v>2.7574999999999994</v>
      </c>
    </row>
    <row r="14" spans="1:2" x14ac:dyDescent="0.2">
      <c r="A14" s="38" t="s">
        <v>82</v>
      </c>
      <c r="B14" s="39">
        <v>0.66</v>
      </c>
    </row>
    <row r="15" spans="1:2" x14ac:dyDescent="0.2">
      <c r="A15" s="38" t="s">
        <v>50</v>
      </c>
      <c r="B15" s="39">
        <v>1.4499999999999995</v>
      </c>
    </row>
    <row r="16" spans="1:2" x14ac:dyDescent="0.2">
      <c r="A16" s="38" t="s">
        <v>69</v>
      </c>
      <c r="B16" s="39">
        <v>12.402307692307691</v>
      </c>
    </row>
    <row r="17" spans="1:2" x14ac:dyDescent="0.2">
      <c r="A17" s="38" t="s">
        <v>107</v>
      </c>
      <c r="B17" s="39">
        <v>7.0000000000000007E-2</v>
      </c>
    </row>
    <row r="18" spans="1:2" x14ac:dyDescent="0.2">
      <c r="A18" s="38" t="s">
        <v>114</v>
      </c>
      <c r="B18" s="39">
        <v>19.112000000000005</v>
      </c>
    </row>
    <row r="19" spans="1:2" x14ac:dyDescent="0.2">
      <c r="A19" s="38" t="s">
        <v>40</v>
      </c>
      <c r="B19" s="39">
        <v>13.662666666666665</v>
      </c>
    </row>
    <row r="20" spans="1:2" x14ac:dyDescent="0.2">
      <c r="A20" s="38" t="s">
        <v>89</v>
      </c>
      <c r="B20" s="39">
        <v>11.934666666666665</v>
      </c>
    </row>
    <row r="21" spans="1:2" x14ac:dyDescent="0.2">
      <c r="A21" s="38" t="s">
        <v>66</v>
      </c>
      <c r="B21" s="39">
        <v>17.874666666666666</v>
      </c>
    </row>
    <row r="22" spans="1:2" x14ac:dyDescent="0.2">
      <c r="A22" s="38" t="s">
        <v>102</v>
      </c>
      <c r="B22" s="39">
        <v>18.527333333333335</v>
      </c>
    </row>
    <row r="23" spans="1:2" x14ac:dyDescent="0.2">
      <c r="A23" s="38" t="s">
        <v>116</v>
      </c>
      <c r="B23" s="39">
        <v>0.03</v>
      </c>
    </row>
    <row r="24" spans="1:2" x14ac:dyDescent="0.2">
      <c r="A24" s="38" t="s">
        <v>110</v>
      </c>
      <c r="B24" s="39">
        <v>0.08</v>
      </c>
    </row>
    <row r="25" spans="1:2" x14ac:dyDescent="0.2">
      <c r="A25" s="38" t="s">
        <v>98</v>
      </c>
      <c r="B25" s="39">
        <v>12.438124999999998</v>
      </c>
    </row>
    <row r="26" spans="1:2" x14ac:dyDescent="0.2">
      <c r="A26" s="38" t="s">
        <v>95</v>
      </c>
      <c r="B26" s="39">
        <v>7.9939999999999998</v>
      </c>
    </row>
    <row r="27" spans="1:2" x14ac:dyDescent="0.2">
      <c r="A27" s="38" t="s">
        <v>30</v>
      </c>
      <c r="B27" s="39">
        <v>3.3322222222222222</v>
      </c>
    </row>
    <row r="28" spans="1:2" x14ac:dyDescent="0.2">
      <c r="A28" s="38" t="s">
        <v>118</v>
      </c>
      <c r="B28" s="39">
        <v>26.134090909090911</v>
      </c>
    </row>
    <row r="29" spans="1:2" x14ac:dyDescent="0.2">
      <c r="A29" s="38" t="s">
        <v>38</v>
      </c>
      <c r="B29" s="39">
        <v>0.44000000000000017</v>
      </c>
    </row>
    <row r="30" spans="1:2" x14ac:dyDescent="0.2">
      <c r="A30" s="38" t="s">
        <v>43</v>
      </c>
      <c r="B30" s="39">
        <v>1.7993333333333332</v>
      </c>
    </row>
    <row r="31" spans="1:2" x14ac:dyDescent="0.2">
      <c r="A31" s="38" t="s">
        <v>78</v>
      </c>
      <c r="B31" s="39">
        <v>3.4879999999999995</v>
      </c>
    </row>
    <row r="32" spans="1:2" x14ac:dyDescent="0.2">
      <c r="A32" s="38" t="s">
        <v>92</v>
      </c>
      <c r="B32" s="39">
        <v>9.9999999999999992E-2</v>
      </c>
    </row>
    <row r="33" spans="1:2" x14ac:dyDescent="0.2">
      <c r="A33" s="38" t="s">
        <v>63</v>
      </c>
      <c r="B33" s="39">
        <v>0.25</v>
      </c>
    </row>
    <row r="34" spans="1:2" x14ac:dyDescent="0.2">
      <c r="A34" s="38" t="s">
        <v>36</v>
      </c>
      <c r="B34" s="39">
        <v>2.0993333333333335</v>
      </c>
    </row>
    <row r="35" spans="1:2" x14ac:dyDescent="0.2">
      <c r="A35" s="38" t="s">
        <v>45</v>
      </c>
      <c r="B35" s="39">
        <v>21.922000000000004</v>
      </c>
    </row>
    <row r="36" spans="1:2" x14ac:dyDescent="0.2">
      <c r="A36" s="38" t="s">
        <v>142</v>
      </c>
      <c r="B36" s="39">
        <v>9.2267136150234883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3"/>
  <sheetViews>
    <sheetView tabSelected="1" workbookViewId="0">
      <selection activeCell="O12" sqref="O12"/>
    </sheetView>
  </sheetViews>
  <sheetFormatPr baseColWidth="10" defaultColWidth="8.83203125" defaultRowHeight="15" x14ac:dyDescent="0.2"/>
  <cols>
    <col min="1" max="1" width="33" bestFit="1" customWidth="1"/>
    <col min="2" max="2" width="7.83203125" bestFit="1" customWidth="1"/>
    <col min="3" max="3" width="9.5" bestFit="1" customWidth="1"/>
    <col min="4" max="4" width="10.33203125" bestFit="1" customWidth="1"/>
    <col min="5" max="5" width="10" bestFit="1" customWidth="1"/>
    <col min="6" max="6" width="12.1640625" bestFit="1" customWidth="1"/>
    <col min="7" max="7" width="7" bestFit="1" customWidth="1"/>
    <col min="8" max="8" width="6.83203125" bestFit="1" customWidth="1"/>
    <col min="9" max="9" width="12.1640625" bestFit="1" customWidth="1"/>
    <col min="10" max="10" width="8.6640625" bestFit="1" customWidth="1"/>
    <col min="11" max="11" width="8.5" bestFit="1" customWidth="1"/>
    <col min="12" max="12" width="12.1640625" bestFit="1" customWidth="1"/>
    <col min="13" max="13" width="9" customWidth="1"/>
  </cols>
  <sheetData>
    <row r="1" spans="1:12" x14ac:dyDescent="0.2">
      <c r="A1" t="s">
        <v>144</v>
      </c>
      <c r="B1" t="s">
        <v>166</v>
      </c>
      <c r="C1" t="s">
        <v>167</v>
      </c>
      <c r="D1" t="s">
        <v>174</v>
      </c>
      <c r="E1" t="s">
        <v>175</v>
      </c>
      <c r="F1" t="s">
        <v>176</v>
      </c>
      <c r="G1" t="s">
        <v>168</v>
      </c>
      <c r="H1" t="s">
        <v>169</v>
      </c>
      <c r="I1" t="s">
        <v>170</v>
      </c>
      <c r="J1" t="s">
        <v>171</v>
      </c>
      <c r="K1" t="s">
        <v>172</v>
      </c>
      <c r="L1" t="s">
        <v>173</v>
      </c>
    </row>
    <row r="2" spans="1:12" x14ac:dyDescent="0.2">
      <c r="A2" t="s">
        <v>160</v>
      </c>
      <c r="B2">
        <v>20</v>
      </c>
      <c r="C2">
        <v>1</v>
      </c>
      <c r="D2" s="39">
        <v>0.03</v>
      </c>
      <c r="E2" s="39">
        <v>0.03</v>
      </c>
      <c r="F2" s="39">
        <v>0.03</v>
      </c>
      <c r="G2" s="39">
        <v>10.55</v>
      </c>
      <c r="H2" s="39">
        <v>10.25</v>
      </c>
      <c r="I2" s="39">
        <v>10.445</v>
      </c>
      <c r="J2" s="39">
        <v>14.75</v>
      </c>
      <c r="K2" s="39">
        <v>14.38</v>
      </c>
      <c r="L2" s="39">
        <v>14.52375</v>
      </c>
    </row>
    <row r="3" spans="1:12" x14ac:dyDescent="0.2">
      <c r="A3" t="s">
        <v>156</v>
      </c>
      <c r="B3">
        <v>14</v>
      </c>
      <c r="C3">
        <v>2</v>
      </c>
      <c r="D3" s="39">
        <v>7.0000000000000007E-2</v>
      </c>
      <c r="E3" s="39">
        <v>7.0000000000000007E-2</v>
      </c>
      <c r="F3" s="39">
        <v>7.0000000000000007E-2</v>
      </c>
      <c r="G3" s="39">
        <v>9.67</v>
      </c>
      <c r="H3" s="39">
        <v>9.25</v>
      </c>
      <c r="I3" s="39">
        <v>9.4700000000000006</v>
      </c>
      <c r="J3" s="39">
        <v>17.75</v>
      </c>
      <c r="K3" s="39">
        <v>16.5</v>
      </c>
      <c r="L3" s="39">
        <v>17.246666666666666</v>
      </c>
    </row>
    <row r="4" spans="1:12" x14ac:dyDescent="0.2">
      <c r="A4" t="s">
        <v>147</v>
      </c>
      <c r="B4">
        <v>5</v>
      </c>
      <c r="C4">
        <v>3</v>
      </c>
      <c r="D4" s="39">
        <v>7.0000000000000007E-2</v>
      </c>
      <c r="E4" s="39">
        <v>7.0000000000000007E-2</v>
      </c>
      <c r="F4" s="39">
        <v>7.0000000000000007E-2</v>
      </c>
      <c r="G4" s="39">
        <v>10.93</v>
      </c>
      <c r="H4" s="39">
        <v>10.44</v>
      </c>
      <c r="I4" s="39">
        <v>10.646666666666667</v>
      </c>
      <c r="J4" s="39">
        <v>11.61</v>
      </c>
      <c r="K4" s="39">
        <v>11.41</v>
      </c>
      <c r="L4" s="39">
        <v>11.498333333333333</v>
      </c>
    </row>
    <row r="5" spans="1:12" x14ac:dyDescent="0.2">
      <c r="A5" t="s">
        <v>102</v>
      </c>
      <c r="B5">
        <v>19</v>
      </c>
      <c r="C5">
        <v>4</v>
      </c>
      <c r="D5" s="39">
        <v>28.19</v>
      </c>
      <c r="E5" s="39">
        <v>6.42</v>
      </c>
      <c r="F5" s="39">
        <v>18.527333333333335</v>
      </c>
      <c r="G5" s="39">
        <v>20.68</v>
      </c>
      <c r="H5" s="39">
        <v>10.47</v>
      </c>
      <c r="I5" s="39">
        <v>14.828666666666667</v>
      </c>
      <c r="J5" s="39">
        <v>21.39</v>
      </c>
      <c r="K5" s="39">
        <v>13</v>
      </c>
      <c r="L5" s="39">
        <v>17.273999999999997</v>
      </c>
    </row>
    <row r="6" spans="1:12" x14ac:dyDescent="0.2">
      <c r="A6" t="s">
        <v>148</v>
      </c>
      <c r="B6">
        <v>15</v>
      </c>
      <c r="C6">
        <v>5</v>
      </c>
      <c r="D6" s="39">
        <v>27.83</v>
      </c>
      <c r="E6" s="39">
        <v>5.18</v>
      </c>
      <c r="F6" s="39">
        <v>19.112000000000005</v>
      </c>
      <c r="G6" s="39">
        <v>12.36</v>
      </c>
      <c r="H6" s="39">
        <v>8.7799999999999994</v>
      </c>
      <c r="I6" s="39">
        <v>9.9840000000000018</v>
      </c>
      <c r="J6" s="39">
        <v>16.72</v>
      </c>
      <c r="K6" s="39">
        <v>8.94</v>
      </c>
      <c r="L6" s="39">
        <v>12.454000000000001</v>
      </c>
    </row>
    <row r="7" spans="1:12" x14ac:dyDescent="0.2">
      <c r="A7" t="s">
        <v>104</v>
      </c>
      <c r="B7">
        <v>1</v>
      </c>
      <c r="C7">
        <v>6</v>
      </c>
      <c r="D7" s="39">
        <v>0.09</v>
      </c>
      <c r="E7" s="39">
        <v>0.08</v>
      </c>
      <c r="F7" s="39">
        <v>8.1538461538461532E-2</v>
      </c>
      <c r="G7" s="39">
        <v>11.79</v>
      </c>
      <c r="H7" s="39">
        <v>5.31</v>
      </c>
      <c r="I7" s="39">
        <v>10.605384615384613</v>
      </c>
      <c r="J7" s="39">
        <v>16.3</v>
      </c>
      <c r="K7" s="39">
        <v>12.78</v>
      </c>
      <c r="L7" s="39">
        <v>14.267692307692309</v>
      </c>
    </row>
    <row r="8" spans="1:12" x14ac:dyDescent="0.2">
      <c r="A8" t="s">
        <v>150</v>
      </c>
      <c r="B8">
        <v>7</v>
      </c>
      <c r="C8">
        <v>7</v>
      </c>
      <c r="D8" s="39">
        <v>0.14000000000000001</v>
      </c>
      <c r="E8" s="39">
        <v>0.09</v>
      </c>
      <c r="F8" s="39">
        <v>0.10999999999999999</v>
      </c>
      <c r="G8" s="39">
        <v>11.75</v>
      </c>
      <c r="H8" s="39">
        <v>10.43</v>
      </c>
      <c r="I8" s="39">
        <v>10.971428571428572</v>
      </c>
      <c r="J8" s="39">
        <v>17</v>
      </c>
      <c r="K8" s="39">
        <v>16.2</v>
      </c>
      <c r="L8" s="39">
        <v>16.524285714285714</v>
      </c>
    </row>
    <row r="9" spans="1:12" x14ac:dyDescent="0.2">
      <c r="A9" t="s">
        <v>152</v>
      </c>
      <c r="B9">
        <v>10</v>
      </c>
      <c r="C9">
        <v>8</v>
      </c>
      <c r="D9" s="39">
        <v>18.5</v>
      </c>
      <c r="E9" s="39">
        <v>0.14000000000000001</v>
      </c>
      <c r="F9" s="39">
        <v>2.7574999999999994</v>
      </c>
      <c r="G9" s="39">
        <v>12.74</v>
      </c>
      <c r="H9" s="39">
        <v>7.91</v>
      </c>
      <c r="I9" s="39">
        <v>9.6560000000000006</v>
      </c>
      <c r="J9" s="39">
        <v>18</v>
      </c>
      <c r="K9" s="39">
        <v>14.62</v>
      </c>
      <c r="L9" s="39">
        <v>15.785999999999998</v>
      </c>
    </row>
    <row r="10" spans="1:12" x14ac:dyDescent="0.2">
      <c r="A10" t="s">
        <v>110</v>
      </c>
      <c r="B10">
        <v>21</v>
      </c>
      <c r="C10">
        <v>9</v>
      </c>
      <c r="D10" s="39">
        <v>0.08</v>
      </c>
      <c r="E10" s="39">
        <v>0.08</v>
      </c>
      <c r="F10" s="39">
        <v>0.08</v>
      </c>
      <c r="G10" s="39">
        <v>10.4</v>
      </c>
      <c r="H10" s="39">
        <v>8.48</v>
      </c>
      <c r="I10" s="39">
        <v>9.5022222222222226</v>
      </c>
      <c r="J10" s="39">
        <v>14.36</v>
      </c>
      <c r="K10" s="39">
        <v>13.35</v>
      </c>
      <c r="L10" s="39">
        <v>13.514444444444443</v>
      </c>
    </row>
    <row r="11" spans="1:12" x14ac:dyDescent="0.2">
      <c r="A11" t="s">
        <v>98</v>
      </c>
      <c r="B11">
        <v>22</v>
      </c>
      <c r="C11">
        <v>10</v>
      </c>
      <c r="D11" s="39">
        <v>25.84</v>
      </c>
      <c r="E11" s="39">
        <v>1.07</v>
      </c>
      <c r="F11" s="39">
        <v>12.438124999999998</v>
      </c>
      <c r="G11" s="39">
        <v>18.399999999999999</v>
      </c>
      <c r="H11" s="39">
        <v>8.75</v>
      </c>
      <c r="I11" s="39">
        <v>10.821250000000003</v>
      </c>
      <c r="J11" s="39">
        <v>19.46</v>
      </c>
      <c r="K11" s="39">
        <v>12.71</v>
      </c>
      <c r="L11" s="39">
        <v>16.656874999999996</v>
      </c>
    </row>
    <row r="12" spans="1:12" x14ac:dyDescent="0.2">
      <c r="A12" t="s">
        <v>95</v>
      </c>
      <c r="B12">
        <v>23</v>
      </c>
      <c r="C12">
        <v>11</v>
      </c>
      <c r="D12" s="39">
        <v>28.55</v>
      </c>
      <c r="E12" s="39">
        <v>0.11</v>
      </c>
      <c r="F12" s="39">
        <v>7.9939999999999998</v>
      </c>
      <c r="G12" s="39">
        <v>9.77</v>
      </c>
      <c r="H12" s="39">
        <v>4.84</v>
      </c>
      <c r="I12" s="39">
        <v>8.0560000000000009</v>
      </c>
      <c r="J12" s="39">
        <v>16.989999999999998</v>
      </c>
      <c r="K12" s="39">
        <v>13.63</v>
      </c>
      <c r="L12" s="39">
        <v>14.417999999999997</v>
      </c>
    </row>
    <row r="13" spans="1:12" x14ac:dyDescent="0.2">
      <c r="A13" t="s">
        <v>159</v>
      </c>
      <c r="B13">
        <v>18</v>
      </c>
      <c r="C13">
        <v>12</v>
      </c>
      <c r="D13" s="39">
        <v>30.73</v>
      </c>
      <c r="E13" s="39">
        <v>1.4</v>
      </c>
      <c r="F13" s="39">
        <v>17.874666666666666</v>
      </c>
      <c r="G13" s="39">
        <v>11.13</v>
      </c>
      <c r="H13" s="39">
        <v>9.1999999999999993</v>
      </c>
      <c r="I13" s="39">
        <v>10.108666666666666</v>
      </c>
      <c r="J13" s="39">
        <v>13.67</v>
      </c>
      <c r="K13" s="39">
        <v>11.64</v>
      </c>
      <c r="L13" s="39">
        <v>12.168000000000003</v>
      </c>
    </row>
    <row r="14" spans="1:12" x14ac:dyDescent="0.2">
      <c r="A14" t="s">
        <v>92</v>
      </c>
      <c r="B14">
        <v>29</v>
      </c>
      <c r="C14">
        <v>13</v>
      </c>
      <c r="D14" s="39">
        <v>0.11</v>
      </c>
      <c r="E14" s="39">
        <v>0.09</v>
      </c>
      <c r="F14" s="39">
        <v>9.9999999999999992E-2</v>
      </c>
      <c r="G14" s="39">
        <v>10.98</v>
      </c>
      <c r="H14" s="39">
        <v>10.89</v>
      </c>
      <c r="I14" s="39">
        <v>10.921666666666667</v>
      </c>
      <c r="J14" s="39">
        <v>10.35</v>
      </c>
      <c r="K14" s="39">
        <v>10.31</v>
      </c>
      <c r="L14" s="39">
        <v>10.326666666666668</v>
      </c>
    </row>
    <row r="15" spans="1:12" x14ac:dyDescent="0.2">
      <c r="A15" t="s">
        <v>155</v>
      </c>
      <c r="B15">
        <v>13</v>
      </c>
      <c r="C15">
        <v>14</v>
      </c>
      <c r="D15" s="39">
        <v>25.15</v>
      </c>
      <c r="E15" s="39">
        <v>0.4</v>
      </c>
      <c r="F15" s="39">
        <v>12.402307692307691</v>
      </c>
      <c r="G15" s="39">
        <v>16.63</v>
      </c>
      <c r="H15" s="39">
        <v>0.03</v>
      </c>
      <c r="I15" s="39">
        <v>7.6369230769230771</v>
      </c>
      <c r="J15" s="39">
        <v>16.53</v>
      </c>
      <c r="K15" s="39">
        <v>11.52</v>
      </c>
      <c r="L15" s="39">
        <v>14.104615384615386</v>
      </c>
    </row>
    <row r="16" spans="1:12" x14ac:dyDescent="0.2">
      <c r="A16" t="s">
        <v>164</v>
      </c>
      <c r="B16">
        <v>30</v>
      </c>
      <c r="C16">
        <v>15</v>
      </c>
      <c r="D16" s="39">
        <v>0.25</v>
      </c>
      <c r="E16" s="39">
        <v>0.25</v>
      </c>
      <c r="F16" s="39">
        <v>0.25</v>
      </c>
      <c r="G16" s="39">
        <v>12.06</v>
      </c>
      <c r="H16" s="39">
        <v>11.57</v>
      </c>
      <c r="I16" s="39">
        <v>11.736000000000001</v>
      </c>
      <c r="J16" s="39">
        <v>12.68</v>
      </c>
      <c r="K16" s="39">
        <v>12.37</v>
      </c>
      <c r="L16" s="39">
        <v>12.462666666666665</v>
      </c>
    </row>
    <row r="17" spans="1:12" x14ac:dyDescent="0.2">
      <c r="A17" t="s">
        <v>158</v>
      </c>
      <c r="B17">
        <v>17</v>
      </c>
      <c r="C17">
        <v>16</v>
      </c>
      <c r="D17" s="39">
        <v>27.12</v>
      </c>
      <c r="E17" s="39">
        <v>0.73</v>
      </c>
      <c r="F17" s="39">
        <v>11.934666666666665</v>
      </c>
      <c r="G17" s="39">
        <v>10.85</v>
      </c>
      <c r="H17" s="39">
        <v>8.2100000000000009</v>
      </c>
      <c r="I17" s="39">
        <v>9.4660000000000029</v>
      </c>
      <c r="J17" s="39">
        <v>17.09</v>
      </c>
      <c r="K17" s="39">
        <v>16.399999999999999</v>
      </c>
      <c r="L17" s="39">
        <v>16.762</v>
      </c>
    </row>
    <row r="18" spans="1:12" x14ac:dyDescent="0.2">
      <c r="A18" t="s">
        <v>146</v>
      </c>
      <c r="B18">
        <v>4</v>
      </c>
      <c r="C18">
        <v>17</v>
      </c>
      <c r="D18" s="39">
        <v>0.43</v>
      </c>
      <c r="E18" s="39">
        <v>0.36</v>
      </c>
      <c r="F18" s="39">
        <v>0.40133333333333338</v>
      </c>
      <c r="G18" s="39">
        <v>6.27</v>
      </c>
      <c r="H18" s="39">
        <v>3.99</v>
      </c>
      <c r="I18" s="39">
        <v>5.3839999999999995</v>
      </c>
      <c r="J18" s="39">
        <v>21.03</v>
      </c>
      <c r="K18" s="39">
        <v>19.23</v>
      </c>
      <c r="L18" s="39">
        <v>20.491333333333333</v>
      </c>
    </row>
    <row r="19" spans="1:12" x14ac:dyDescent="0.2">
      <c r="A19" t="s">
        <v>86</v>
      </c>
      <c r="B19">
        <v>8</v>
      </c>
      <c r="C19">
        <v>18</v>
      </c>
      <c r="D19" s="39">
        <v>0.11</v>
      </c>
      <c r="E19" s="39">
        <v>0.1</v>
      </c>
      <c r="F19" s="39">
        <v>0.10200000000000001</v>
      </c>
      <c r="G19" s="39">
        <v>12.01</v>
      </c>
      <c r="H19" s="39">
        <v>11.52</v>
      </c>
      <c r="I19" s="39">
        <v>11.648</v>
      </c>
      <c r="J19" s="39">
        <v>11.12</v>
      </c>
      <c r="K19" s="39">
        <v>11</v>
      </c>
      <c r="L19" s="39">
        <v>11.041999999999998</v>
      </c>
    </row>
    <row r="20" spans="1:12" x14ac:dyDescent="0.2">
      <c r="A20" t="s">
        <v>72</v>
      </c>
      <c r="B20">
        <v>3</v>
      </c>
      <c r="C20">
        <v>19</v>
      </c>
      <c r="D20" s="39">
        <v>0.2</v>
      </c>
      <c r="E20" s="39">
        <v>0.2</v>
      </c>
      <c r="F20" s="39">
        <v>0.20000000000000004</v>
      </c>
      <c r="G20" s="39">
        <v>9.23</v>
      </c>
      <c r="H20" s="39">
        <v>8.84</v>
      </c>
      <c r="I20" s="39">
        <v>9.02</v>
      </c>
      <c r="J20" s="39">
        <v>16.899999999999999</v>
      </c>
      <c r="K20" s="39">
        <v>16.57</v>
      </c>
      <c r="L20" s="39">
        <v>16.738</v>
      </c>
    </row>
    <row r="21" spans="1:12" x14ac:dyDescent="0.2">
      <c r="A21" t="s">
        <v>162</v>
      </c>
      <c r="B21">
        <v>25</v>
      </c>
      <c r="C21">
        <v>20</v>
      </c>
      <c r="D21" s="39">
        <v>29.7</v>
      </c>
      <c r="E21" s="39">
        <v>10</v>
      </c>
      <c r="F21" s="39">
        <v>26.134090909090911</v>
      </c>
      <c r="G21" s="39">
        <v>13.89</v>
      </c>
      <c r="H21" s="39">
        <v>5.38</v>
      </c>
      <c r="I21" s="39">
        <v>9.3195454545454535</v>
      </c>
      <c r="J21" s="39">
        <v>23.91</v>
      </c>
      <c r="K21" s="39">
        <v>18.579999999999998</v>
      </c>
      <c r="L21" s="39">
        <v>20.479545454545455</v>
      </c>
    </row>
    <row r="22" spans="1:12" x14ac:dyDescent="0.2">
      <c r="A22" t="s">
        <v>163</v>
      </c>
      <c r="B22">
        <v>28</v>
      </c>
      <c r="C22">
        <v>21</v>
      </c>
      <c r="D22" s="39">
        <v>6.02</v>
      </c>
      <c r="E22" s="39">
        <v>1.27</v>
      </c>
      <c r="F22" s="39">
        <v>3.4879999999999995</v>
      </c>
      <c r="G22" s="39">
        <v>11.04</v>
      </c>
      <c r="H22" s="39">
        <v>0.61</v>
      </c>
      <c r="I22" s="39">
        <v>8.0060000000000002</v>
      </c>
      <c r="J22" s="39">
        <v>24.6</v>
      </c>
      <c r="K22" s="39">
        <v>19.62</v>
      </c>
      <c r="L22" s="39">
        <v>22.195999999999998</v>
      </c>
    </row>
    <row r="23" spans="1:12" x14ac:dyDescent="0.2">
      <c r="A23" t="s">
        <v>153</v>
      </c>
      <c r="B23">
        <v>11</v>
      </c>
      <c r="C23">
        <v>22</v>
      </c>
      <c r="D23" s="39">
        <v>0.66</v>
      </c>
      <c r="E23" s="39">
        <v>0.66</v>
      </c>
      <c r="F23" s="39">
        <v>0.66</v>
      </c>
      <c r="G23" s="39">
        <v>13.99</v>
      </c>
      <c r="H23" s="39">
        <v>11.07</v>
      </c>
      <c r="I23" s="39">
        <v>12.314666666666666</v>
      </c>
      <c r="J23" s="39">
        <v>22.32</v>
      </c>
      <c r="K23" s="39">
        <v>20.21</v>
      </c>
      <c r="L23" s="39">
        <v>21.790000000000006</v>
      </c>
    </row>
    <row r="24" spans="1:12" x14ac:dyDescent="0.2">
      <c r="A24" t="s">
        <v>151</v>
      </c>
      <c r="B24">
        <v>9</v>
      </c>
      <c r="C24">
        <v>23</v>
      </c>
      <c r="D24" s="39">
        <v>30.31</v>
      </c>
      <c r="E24" s="39">
        <v>1</v>
      </c>
      <c r="F24" s="39">
        <v>17.848666666666663</v>
      </c>
      <c r="G24" s="39">
        <v>9.5500000000000007</v>
      </c>
      <c r="H24" s="39">
        <v>3.77</v>
      </c>
      <c r="I24" s="39">
        <v>7.4166666666666679</v>
      </c>
      <c r="J24" s="39">
        <v>20.260000000000002</v>
      </c>
      <c r="K24" s="39">
        <v>15.8</v>
      </c>
      <c r="L24" s="39">
        <v>17.472000000000001</v>
      </c>
    </row>
    <row r="25" spans="1:12" x14ac:dyDescent="0.2">
      <c r="A25" t="s">
        <v>149</v>
      </c>
      <c r="B25">
        <v>6</v>
      </c>
      <c r="C25">
        <v>24</v>
      </c>
      <c r="D25" s="39">
        <v>30.32</v>
      </c>
      <c r="E25" s="39">
        <v>14.67</v>
      </c>
      <c r="F25" s="39">
        <v>24.805999999999997</v>
      </c>
      <c r="G25" s="39">
        <v>13.84</v>
      </c>
      <c r="H25" s="39">
        <v>0.08</v>
      </c>
      <c r="I25" s="39">
        <v>8.6834999999999987</v>
      </c>
      <c r="J25" s="39">
        <v>22.02</v>
      </c>
      <c r="K25" s="39">
        <v>14.26</v>
      </c>
      <c r="L25" s="39">
        <v>18.476499999999998</v>
      </c>
    </row>
    <row r="26" spans="1:12" x14ac:dyDescent="0.2">
      <c r="A26" t="s">
        <v>145</v>
      </c>
      <c r="B26">
        <v>2</v>
      </c>
      <c r="C26">
        <v>25</v>
      </c>
      <c r="D26" s="39">
        <v>30.3</v>
      </c>
      <c r="E26" s="39">
        <v>1.36</v>
      </c>
      <c r="F26" s="39">
        <v>19.394444444444446</v>
      </c>
      <c r="G26" s="39">
        <v>40.520000000000003</v>
      </c>
      <c r="H26" s="39">
        <v>9.81</v>
      </c>
      <c r="I26" s="39">
        <v>19.016111111111108</v>
      </c>
      <c r="J26" s="39">
        <v>23.42</v>
      </c>
      <c r="K26" s="39">
        <v>19.239999999999998</v>
      </c>
      <c r="L26" s="39">
        <v>20.874444444444443</v>
      </c>
    </row>
    <row r="27" spans="1:12" x14ac:dyDescent="0.2">
      <c r="A27" t="s">
        <v>165</v>
      </c>
      <c r="B27">
        <v>32</v>
      </c>
      <c r="C27">
        <v>26</v>
      </c>
      <c r="D27" s="39">
        <v>28.98</v>
      </c>
      <c r="E27" s="39">
        <v>1.89</v>
      </c>
      <c r="F27" s="39">
        <v>21.922000000000004</v>
      </c>
      <c r="G27" s="39">
        <v>17.75</v>
      </c>
      <c r="H27" s="39">
        <v>5.81</v>
      </c>
      <c r="I27" s="39">
        <v>10.776000000000002</v>
      </c>
      <c r="J27" s="39">
        <v>21.2</v>
      </c>
      <c r="K27" s="39">
        <v>18.28</v>
      </c>
      <c r="L27" s="39">
        <v>20.014666666666667</v>
      </c>
    </row>
    <row r="28" spans="1:12" x14ac:dyDescent="0.2">
      <c r="A28" t="s">
        <v>43</v>
      </c>
      <c r="B28">
        <v>27</v>
      </c>
      <c r="C28">
        <v>27</v>
      </c>
      <c r="D28" s="39">
        <v>1.85</v>
      </c>
      <c r="E28" s="39">
        <v>1.77</v>
      </c>
      <c r="F28" s="39">
        <v>1.7993333333333332</v>
      </c>
      <c r="G28" s="39">
        <v>15.37</v>
      </c>
      <c r="H28" s="39">
        <v>11.97</v>
      </c>
      <c r="I28" s="39">
        <v>13.806000000000003</v>
      </c>
      <c r="J28" s="39">
        <v>21.47</v>
      </c>
      <c r="K28" s="39">
        <v>20.6</v>
      </c>
      <c r="L28" s="39">
        <v>21.091333333333335</v>
      </c>
    </row>
    <row r="29" spans="1:12" x14ac:dyDescent="0.2">
      <c r="A29" t="s">
        <v>157</v>
      </c>
      <c r="B29">
        <v>16</v>
      </c>
      <c r="C29">
        <v>28</v>
      </c>
      <c r="D29" s="39">
        <v>25.58</v>
      </c>
      <c r="E29" s="39">
        <v>4</v>
      </c>
      <c r="F29" s="39">
        <v>13.662666666666665</v>
      </c>
      <c r="G29" s="39">
        <v>19.88</v>
      </c>
      <c r="H29" s="39">
        <v>0.04</v>
      </c>
      <c r="I29" s="39">
        <v>10.340666666666666</v>
      </c>
      <c r="J29" s="39">
        <v>23.83</v>
      </c>
      <c r="K29" s="39">
        <v>20.21</v>
      </c>
      <c r="L29" s="39">
        <v>21.798000000000002</v>
      </c>
    </row>
    <row r="30" spans="1:12" x14ac:dyDescent="0.2">
      <c r="A30" t="s">
        <v>36</v>
      </c>
      <c r="B30">
        <v>31</v>
      </c>
      <c r="C30">
        <v>29</v>
      </c>
      <c r="D30" s="39">
        <v>5.7</v>
      </c>
      <c r="E30" s="39">
        <v>1.65</v>
      </c>
      <c r="F30" s="39">
        <v>2.0993333333333335</v>
      </c>
      <c r="G30" s="39">
        <v>9.69</v>
      </c>
      <c r="H30" s="39">
        <v>6.95</v>
      </c>
      <c r="I30" s="39">
        <v>8.8346666666666671</v>
      </c>
      <c r="J30" s="39">
        <v>21.53</v>
      </c>
      <c r="K30" s="39">
        <v>19.13</v>
      </c>
      <c r="L30" s="39">
        <v>20.796666666666667</v>
      </c>
    </row>
    <row r="31" spans="1:12" x14ac:dyDescent="0.2">
      <c r="A31" t="s">
        <v>161</v>
      </c>
      <c r="B31">
        <v>24</v>
      </c>
      <c r="C31">
        <v>30</v>
      </c>
      <c r="D31" s="39">
        <v>4.5199999999999996</v>
      </c>
      <c r="E31" s="39">
        <v>2.8</v>
      </c>
      <c r="F31" s="39">
        <v>3.3322222222222222</v>
      </c>
      <c r="G31" s="39">
        <v>26.63</v>
      </c>
      <c r="H31" s="39">
        <v>6.34</v>
      </c>
      <c r="I31" s="39">
        <v>15.514444444444443</v>
      </c>
      <c r="J31" s="39">
        <v>32.81</v>
      </c>
      <c r="K31" s="39">
        <v>28.59</v>
      </c>
      <c r="L31" s="39">
        <v>29.64</v>
      </c>
    </row>
    <row r="32" spans="1:12" x14ac:dyDescent="0.2">
      <c r="A32" t="s">
        <v>38</v>
      </c>
      <c r="B32">
        <v>26</v>
      </c>
      <c r="C32">
        <v>31</v>
      </c>
      <c r="D32" s="39">
        <v>0.45</v>
      </c>
      <c r="E32" s="39">
        <v>0.43</v>
      </c>
      <c r="F32" s="39">
        <v>0.44000000000000017</v>
      </c>
      <c r="G32" s="39">
        <v>14.42</v>
      </c>
      <c r="H32" s="39">
        <v>2.41</v>
      </c>
      <c r="I32" s="39">
        <v>9.9599999999999991</v>
      </c>
      <c r="J32" s="39">
        <v>21.82</v>
      </c>
      <c r="K32" s="39">
        <v>19.72</v>
      </c>
      <c r="L32" s="39">
        <v>20.817999999999998</v>
      </c>
    </row>
    <row r="33" spans="1:12" x14ac:dyDescent="0.2">
      <c r="A33" t="s">
        <v>154</v>
      </c>
      <c r="B33">
        <v>12</v>
      </c>
      <c r="C33">
        <v>32</v>
      </c>
      <c r="D33" s="39">
        <v>1.45</v>
      </c>
      <c r="E33" s="39">
        <v>1.45</v>
      </c>
      <c r="F33" s="39">
        <v>1.4499999999999995</v>
      </c>
      <c r="G33" s="39">
        <v>5.67</v>
      </c>
      <c r="H33" s="39">
        <v>2.1</v>
      </c>
      <c r="I33" s="39">
        <v>4.5326666666666675</v>
      </c>
      <c r="J33" s="39">
        <v>22.97</v>
      </c>
      <c r="K33" s="39">
        <v>21.6</v>
      </c>
      <c r="L33" s="39">
        <v>22.230666666666664</v>
      </c>
    </row>
  </sheetData>
  <sortState ref="A2:CO50">
    <sortCondition ref="C2:C5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5"/>
  <sheetViews>
    <sheetView workbookViewId="0">
      <selection activeCell="A5" sqref="A5"/>
    </sheetView>
  </sheetViews>
  <sheetFormatPr baseColWidth="10" defaultColWidth="8.83203125" defaultRowHeight="15" x14ac:dyDescent="0.2"/>
  <sheetData>
    <row r="1" spans="1:33" x14ac:dyDescent="0.2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</row>
    <row r="2" spans="1:33" x14ac:dyDescent="0.2">
      <c r="A2" t="s">
        <v>0</v>
      </c>
      <c r="B2" t="s">
        <v>116</v>
      </c>
      <c r="C2" t="s">
        <v>107</v>
      </c>
      <c r="D2" t="s">
        <v>100</v>
      </c>
      <c r="E2" t="s">
        <v>102</v>
      </c>
      <c r="F2" t="s">
        <v>114</v>
      </c>
      <c r="G2" t="s">
        <v>104</v>
      </c>
      <c r="H2" t="s">
        <v>1</v>
      </c>
      <c r="I2" t="s">
        <v>106</v>
      </c>
      <c r="J2" t="s">
        <v>110</v>
      </c>
      <c r="K2" t="s">
        <v>98</v>
      </c>
      <c r="L2" t="s">
        <v>95</v>
      </c>
      <c r="M2" t="s">
        <v>66</v>
      </c>
      <c r="N2" t="s">
        <v>92</v>
      </c>
      <c r="O2" t="s">
        <v>69</v>
      </c>
      <c r="P2" t="s">
        <v>63</v>
      </c>
      <c r="Q2" t="s">
        <v>89</v>
      </c>
      <c r="R2" t="s">
        <v>84</v>
      </c>
      <c r="S2" t="s">
        <v>86</v>
      </c>
      <c r="T2" t="s">
        <v>72</v>
      </c>
      <c r="U2" t="s">
        <v>118</v>
      </c>
      <c r="V2" t="s">
        <v>78</v>
      </c>
      <c r="W2" t="s">
        <v>82</v>
      </c>
      <c r="X2" t="s">
        <v>57</v>
      </c>
      <c r="Y2" t="s">
        <v>53</v>
      </c>
      <c r="Z2" t="s">
        <v>59</v>
      </c>
      <c r="AA2" t="s">
        <v>45</v>
      </c>
      <c r="AB2" t="s">
        <v>43</v>
      </c>
      <c r="AC2" t="s">
        <v>40</v>
      </c>
      <c r="AD2" t="s">
        <v>36</v>
      </c>
      <c r="AE2" t="s">
        <v>30</v>
      </c>
      <c r="AF2" t="s">
        <v>38</v>
      </c>
      <c r="AG2" t="s">
        <v>50</v>
      </c>
    </row>
    <row r="3" spans="1:33" x14ac:dyDescent="0.2">
      <c r="A3" t="s">
        <v>177</v>
      </c>
      <c r="B3">
        <v>0.03</v>
      </c>
      <c r="C3">
        <v>7.0000000000000007E-2</v>
      </c>
      <c r="D3">
        <v>7.0000000000000007E-2</v>
      </c>
      <c r="E3">
        <v>28.19</v>
      </c>
      <c r="F3">
        <v>27.83</v>
      </c>
      <c r="G3">
        <v>0.09</v>
      </c>
      <c r="H3">
        <v>0.14000000000000001</v>
      </c>
      <c r="I3">
        <v>18.5</v>
      </c>
      <c r="J3">
        <v>0.08</v>
      </c>
      <c r="K3">
        <v>25.84</v>
      </c>
      <c r="L3">
        <v>28.55</v>
      </c>
      <c r="M3">
        <v>30.73</v>
      </c>
      <c r="N3">
        <v>0.11</v>
      </c>
      <c r="O3">
        <v>25.15</v>
      </c>
      <c r="P3">
        <v>0.25</v>
      </c>
      <c r="Q3">
        <v>27.12</v>
      </c>
      <c r="R3">
        <v>0.43</v>
      </c>
      <c r="S3">
        <v>0.11</v>
      </c>
      <c r="T3">
        <v>0.2</v>
      </c>
      <c r="U3">
        <v>29.7</v>
      </c>
      <c r="V3">
        <v>6.02</v>
      </c>
      <c r="W3">
        <v>0.66</v>
      </c>
      <c r="X3">
        <v>30.31</v>
      </c>
      <c r="Y3">
        <v>30.32</v>
      </c>
      <c r="Z3">
        <v>30.3</v>
      </c>
      <c r="AA3">
        <v>28.98</v>
      </c>
      <c r="AB3">
        <v>1.85</v>
      </c>
      <c r="AC3">
        <v>25.58</v>
      </c>
      <c r="AD3">
        <v>5.7</v>
      </c>
      <c r="AE3">
        <v>4.5199999999999996</v>
      </c>
      <c r="AF3">
        <v>0.45</v>
      </c>
      <c r="AG3">
        <v>1.45</v>
      </c>
    </row>
    <row r="4" spans="1:33" x14ac:dyDescent="0.2">
      <c r="A4" t="s">
        <v>179</v>
      </c>
      <c r="B4">
        <v>0.03</v>
      </c>
      <c r="C4">
        <v>7.0000000000000007E-2</v>
      </c>
      <c r="D4">
        <v>7.0000000000000007E-2</v>
      </c>
      <c r="E4">
        <v>6.42</v>
      </c>
      <c r="F4">
        <v>5.18</v>
      </c>
      <c r="G4">
        <v>0.08</v>
      </c>
      <c r="H4">
        <v>0.09</v>
      </c>
      <c r="I4">
        <v>0.14000000000000001</v>
      </c>
      <c r="J4">
        <v>0.08</v>
      </c>
      <c r="K4">
        <v>1.07</v>
      </c>
      <c r="L4">
        <v>0.11</v>
      </c>
      <c r="M4">
        <v>1.4</v>
      </c>
      <c r="N4">
        <v>0.09</v>
      </c>
      <c r="O4">
        <v>0.4</v>
      </c>
      <c r="P4">
        <v>0.25</v>
      </c>
      <c r="Q4">
        <v>0.73</v>
      </c>
      <c r="R4">
        <v>0.36</v>
      </c>
      <c r="S4">
        <v>0.1</v>
      </c>
      <c r="T4">
        <v>0.2</v>
      </c>
      <c r="U4">
        <v>10</v>
      </c>
      <c r="V4">
        <v>1.27</v>
      </c>
      <c r="W4">
        <v>0.66</v>
      </c>
      <c r="X4">
        <v>1</v>
      </c>
      <c r="Y4">
        <v>14.67</v>
      </c>
      <c r="Z4">
        <v>1.36</v>
      </c>
      <c r="AA4">
        <v>1.89</v>
      </c>
      <c r="AB4">
        <v>1.77</v>
      </c>
      <c r="AC4">
        <v>4</v>
      </c>
      <c r="AD4">
        <v>1.65</v>
      </c>
      <c r="AE4">
        <v>2.8</v>
      </c>
      <c r="AF4">
        <v>0.43</v>
      </c>
      <c r="AG4">
        <v>1.45</v>
      </c>
    </row>
    <row r="5" spans="1:33" x14ac:dyDescent="0.2">
      <c r="A5" t="s">
        <v>178</v>
      </c>
      <c r="B5">
        <v>0.03</v>
      </c>
      <c r="C5">
        <v>7.0000000000000007E-2</v>
      </c>
      <c r="D5">
        <v>7.0000000000000007E-2</v>
      </c>
      <c r="E5">
        <v>18.527333333333335</v>
      </c>
      <c r="F5">
        <v>19.112000000000005</v>
      </c>
      <c r="G5">
        <v>8.1538461538461532E-2</v>
      </c>
      <c r="H5">
        <v>0.10999999999999999</v>
      </c>
      <c r="I5">
        <v>2.7574999999999994</v>
      </c>
      <c r="J5">
        <v>0.08</v>
      </c>
      <c r="K5">
        <v>12.438124999999998</v>
      </c>
      <c r="L5">
        <v>7.9939999999999998</v>
      </c>
      <c r="M5">
        <v>17.874666666666666</v>
      </c>
      <c r="N5">
        <v>9.9999999999999992E-2</v>
      </c>
      <c r="O5">
        <v>12.402307692307691</v>
      </c>
      <c r="P5">
        <v>0.25</v>
      </c>
      <c r="Q5">
        <v>11.934666666666665</v>
      </c>
      <c r="R5">
        <v>0.40133333333333338</v>
      </c>
      <c r="S5">
        <v>0.10200000000000001</v>
      </c>
      <c r="T5">
        <v>0.20000000000000004</v>
      </c>
      <c r="U5">
        <v>26.134090909090911</v>
      </c>
      <c r="V5">
        <v>3.4879999999999995</v>
      </c>
      <c r="W5">
        <v>0.66</v>
      </c>
      <c r="X5">
        <v>17.848666666666663</v>
      </c>
      <c r="Y5">
        <v>24.805999999999997</v>
      </c>
      <c r="Z5">
        <v>19.394444444444446</v>
      </c>
      <c r="AA5">
        <v>21.922000000000004</v>
      </c>
      <c r="AB5">
        <v>1.7993333333333332</v>
      </c>
      <c r="AC5">
        <v>13.662666666666665</v>
      </c>
      <c r="AD5">
        <v>2.0993333333333335</v>
      </c>
      <c r="AE5">
        <v>3.3322222222222222</v>
      </c>
      <c r="AF5">
        <v>0.44000000000000017</v>
      </c>
      <c r="AG5">
        <v>1.4499999999999995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4"/>
  <sheetViews>
    <sheetView workbookViewId="0">
      <selection activeCell="A5" sqref="A5"/>
    </sheetView>
  </sheetViews>
  <sheetFormatPr baseColWidth="10" defaultColWidth="8.83203125" defaultRowHeight="15" x14ac:dyDescent="0.2"/>
  <sheetData>
    <row r="1" spans="1:33" x14ac:dyDescent="0.2">
      <c r="A1" t="s">
        <v>144</v>
      </c>
      <c r="B1" t="s">
        <v>160</v>
      </c>
      <c r="C1" t="s">
        <v>156</v>
      </c>
      <c r="D1" t="s">
        <v>147</v>
      </c>
      <c r="E1" t="s">
        <v>102</v>
      </c>
      <c r="F1" t="s">
        <v>148</v>
      </c>
      <c r="G1" t="s">
        <v>104</v>
      </c>
      <c r="H1" t="s">
        <v>150</v>
      </c>
      <c r="I1" t="s">
        <v>152</v>
      </c>
      <c r="J1" t="s">
        <v>110</v>
      </c>
      <c r="K1" t="s">
        <v>98</v>
      </c>
      <c r="L1" t="s">
        <v>95</v>
      </c>
      <c r="M1" t="s">
        <v>159</v>
      </c>
      <c r="N1" t="s">
        <v>92</v>
      </c>
      <c r="O1" t="s">
        <v>155</v>
      </c>
      <c r="P1" t="s">
        <v>164</v>
      </c>
      <c r="Q1" t="s">
        <v>158</v>
      </c>
      <c r="R1" t="s">
        <v>146</v>
      </c>
      <c r="S1" t="s">
        <v>86</v>
      </c>
      <c r="T1" t="s">
        <v>72</v>
      </c>
      <c r="U1" t="s">
        <v>162</v>
      </c>
      <c r="V1" t="s">
        <v>163</v>
      </c>
      <c r="W1" t="s">
        <v>153</v>
      </c>
      <c r="X1" t="s">
        <v>151</v>
      </c>
      <c r="Y1" t="s">
        <v>149</v>
      </c>
      <c r="Z1" t="s">
        <v>145</v>
      </c>
      <c r="AA1" t="s">
        <v>165</v>
      </c>
      <c r="AB1" t="s">
        <v>43</v>
      </c>
      <c r="AC1" t="s">
        <v>157</v>
      </c>
      <c r="AD1" t="s">
        <v>36</v>
      </c>
      <c r="AE1" t="s">
        <v>161</v>
      </c>
      <c r="AF1" t="s">
        <v>38</v>
      </c>
      <c r="AG1" t="s">
        <v>154</v>
      </c>
    </row>
    <row r="2" spans="1:33" x14ac:dyDescent="0.2">
      <c r="A2" t="s">
        <v>180</v>
      </c>
      <c r="B2" s="39">
        <v>10.55</v>
      </c>
      <c r="C2" s="39">
        <v>9.67</v>
      </c>
      <c r="D2" s="39">
        <v>10.93</v>
      </c>
      <c r="E2" s="39">
        <v>20.68</v>
      </c>
      <c r="F2" s="39">
        <v>12.36</v>
      </c>
      <c r="G2" s="39">
        <v>11.79</v>
      </c>
      <c r="H2" s="39">
        <v>11.75</v>
      </c>
      <c r="I2" s="39">
        <v>12.74</v>
      </c>
      <c r="J2" s="39">
        <v>10.4</v>
      </c>
      <c r="K2" s="39">
        <v>18.399999999999999</v>
      </c>
      <c r="L2" s="39">
        <v>9.77</v>
      </c>
      <c r="M2" s="39">
        <v>11.13</v>
      </c>
      <c r="N2" s="39">
        <v>10.98</v>
      </c>
      <c r="O2" s="39">
        <v>16.63</v>
      </c>
      <c r="P2" s="39">
        <v>12.06</v>
      </c>
      <c r="Q2" s="39">
        <v>10.85</v>
      </c>
      <c r="R2" s="39">
        <v>6.27</v>
      </c>
      <c r="S2" s="39">
        <v>12.01</v>
      </c>
      <c r="T2" s="39">
        <v>9.23</v>
      </c>
      <c r="U2" s="39">
        <v>13.89</v>
      </c>
      <c r="V2" s="39">
        <v>11.04</v>
      </c>
      <c r="W2" s="39">
        <v>13.99</v>
      </c>
      <c r="X2" s="39">
        <v>9.5500000000000007</v>
      </c>
      <c r="Y2" s="39">
        <v>13.84</v>
      </c>
      <c r="Z2" s="39">
        <v>40.520000000000003</v>
      </c>
      <c r="AA2" s="39">
        <v>17.75</v>
      </c>
      <c r="AB2" s="39">
        <v>15.37</v>
      </c>
      <c r="AC2" s="39">
        <v>19.88</v>
      </c>
      <c r="AD2" s="39">
        <v>9.69</v>
      </c>
      <c r="AE2" s="39">
        <v>26.63</v>
      </c>
      <c r="AF2" s="39">
        <v>14.42</v>
      </c>
      <c r="AG2" s="39">
        <v>5.67</v>
      </c>
    </row>
    <row r="3" spans="1:33" x14ac:dyDescent="0.2">
      <c r="A3" t="s">
        <v>181</v>
      </c>
      <c r="B3" s="39">
        <v>10.25</v>
      </c>
      <c r="C3" s="39">
        <v>9.25</v>
      </c>
      <c r="D3" s="39">
        <v>10.44</v>
      </c>
      <c r="E3" s="39">
        <v>10.47</v>
      </c>
      <c r="F3" s="39">
        <v>8.7799999999999994</v>
      </c>
      <c r="G3" s="39">
        <v>5.31</v>
      </c>
      <c r="H3" s="39">
        <v>10.43</v>
      </c>
      <c r="I3" s="39">
        <v>7.91</v>
      </c>
      <c r="J3" s="39">
        <v>8.48</v>
      </c>
      <c r="K3" s="39">
        <v>8.75</v>
      </c>
      <c r="L3" s="39">
        <v>4.84</v>
      </c>
      <c r="M3" s="39">
        <v>9.1999999999999993</v>
      </c>
      <c r="N3" s="39">
        <v>10.89</v>
      </c>
      <c r="O3" s="39">
        <v>0.03</v>
      </c>
      <c r="P3" s="39">
        <v>11.57</v>
      </c>
      <c r="Q3" s="39">
        <v>8.2100000000000009</v>
      </c>
      <c r="R3" s="39">
        <v>3.99</v>
      </c>
      <c r="S3" s="39">
        <v>11.52</v>
      </c>
      <c r="T3" s="39">
        <v>8.84</v>
      </c>
      <c r="U3" s="39">
        <v>5.38</v>
      </c>
      <c r="V3" s="39">
        <v>0.61</v>
      </c>
      <c r="W3" s="39">
        <v>11.07</v>
      </c>
      <c r="X3" s="39">
        <v>3.77</v>
      </c>
      <c r="Y3" s="39">
        <v>0.08</v>
      </c>
      <c r="Z3" s="39">
        <v>9.81</v>
      </c>
      <c r="AA3" s="39">
        <v>5.81</v>
      </c>
      <c r="AB3" s="39">
        <v>11.97</v>
      </c>
      <c r="AC3" s="39">
        <v>0.04</v>
      </c>
      <c r="AD3" s="39">
        <v>6.95</v>
      </c>
      <c r="AE3" s="39">
        <v>6.34</v>
      </c>
      <c r="AF3" s="39">
        <v>2.41</v>
      </c>
      <c r="AG3" s="39">
        <v>2.1</v>
      </c>
    </row>
    <row r="4" spans="1:33" x14ac:dyDescent="0.2">
      <c r="A4" t="s">
        <v>182</v>
      </c>
      <c r="B4" s="39">
        <v>10.445</v>
      </c>
      <c r="C4" s="39">
        <v>9.4700000000000006</v>
      </c>
      <c r="D4" s="39">
        <v>10.646666666666667</v>
      </c>
      <c r="E4" s="39">
        <v>14.828666666666667</v>
      </c>
      <c r="F4" s="39">
        <v>9.9840000000000018</v>
      </c>
      <c r="G4" s="39">
        <v>10.605384615384613</v>
      </c>
      <c r="H4" s="39">
        <v>10.971428571428572</v>
      </c>
      <c r="I4" s="39">
        <v>9.6560000000000006</v>
      </c>
      <c r="J4" s="39">
        <v>9.5022222222222226</v>
      </c>
      <c r="K4" s="39">
        <v>10.821250000000003</v>
      </c>
      <c r="L4" s="39">
        <v>8.0560000000000009</v>
      </c>
      <c r="M4" s="39">
        <v>10.108666666666666</v>
      </c>
      <c r="N4" s="39">
        <v>10.921666666666667</v>
      </c>
      <c r="O4" s="39">
        <v>7.6369230769230771</v>
      </c>
      <c r="P4" s="39">
        <v>11.736000000000001</v>
      </c>
      <c r="Q4" s="39">
        <v>9.4660000000000029</v>
      </c>
      <c r="R4" s="39">
        <v>5.3839999999999995</v>
      </c>
      <c r="S4" s="39">
        <v>11.648</v>
      </c>
      <c r="T4" s="39">
        <v>9.02</v>
      </c>
      <c r="U4" s="39">
        <v>9.3195454545454535</v>
      </c>
      <c r="V4" s="39">
        <v>8.0060000000000002</v>
      </c>
      <c r="W4" s="39">
        <v>12.314666666666666</v>
      </c>
      <c r="X4" s="39">
        <v>7.4166666666666679</v>
      </c>
      <c r="Y4" s="39">
        <v>8.6834999999999987</v>
      </c>
      <c r="Z4" s="39">
        <v>19.016111111111108</v>
      </c>
      <c r="AA4" s="39">
        <v>10.776000000000002</v>
      </c>
      <c r="AB4" s="39">
        <v>13.806000000000003</v>
      </c>
      <c r="AC4" s="39">
        <v>10.340666666666666</v>
      </c>
      <c r="AD4" s="39">
        <v>8.8346666666666671</v>
      </c>
      <c r="AE4" s="39">
        <v>15.514444444444443</v>
      </c>
      <c r="AF4" s="39">
        <v>9.9599999999999991</v>
      </c>
      <c r="AG4" s="39">
        <v>4.5326666666666675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4"/>
  <sheetViews>
    <sheetView workbookViewId="0">
      <selection activeCell="A5" sqref="A5"/>
    </sheetView>
  </sheetViews>
  <sheetFormatPr baseColWidth="10" defaultColWidth="8.83203125" defaultRowHeight="15" x14ac:dyDescent="0.2"/>
  <sheetData>
    <row r="1" spans="1:33" x14ac:dyDescent="0.2">
      <c r="A1" t="s">
        <v>144</v>
      </c>
      <c r="B1" t="s">
        <v>160</v>
      </c>
      <c r="C1" t="s">
        <v>156</v>
      </c>
      <c r="D1" t="s">
        <v>147</v>
      </c>
      <c r="E1" t="s">
        <v>102</v>
      </c>
      <c r="F1" t="s">
        <v>148</v>
      </c>
      <c r="G1" t="s">
        <v>104</v>
      </c>
      <c r="H1" t="s">
        <v>150</v>
      </c>
      <c r="I1" t="s">
        <v>152</v>
      </c>
      <c r="J1" t="s">
        <v>110</v>
      </c>
      <c r="K1" t="s">
        <v>98</v>
      </c>
      <c r="L1" t="s">
        <v>95</v>
      </c>
      <c r="M1" t="s">
        <v>159</v>
      </c>
      <c r="N1" t="s">
        <v>92</v>
      </c>
      <c r="O1" t="s">
        <v>155</v>
      </c>
      <c r="P1" t="s">
        <v>164</v>
      </c>
      <c r="Q1" t="s">
        <v>158</v>
      </c>
      <c r="R1" t="s">
        <v>146</v>
      </c>
      <c r="S1" t="s">
        <v>86</v>
      </c>
      <c r="T1" t="s">
        <v>72</v>
      </c>
      <c r="U1" t="s">
        <v>162</v>
      </c>
      <c r="V1" t="s">
        <v>163</v>
      </c>
      <c r="W1" t="s">
        <v>153</v>
      </c>
      <c r="X1" t="s">
        <v>151</v>
      </c>
      <c r="Y1" t="s">
        <v>149</v>
      </c>
      <c r="Z1" t="s">
        <v>145</v>
      </c>
      <c r="AA1" t="s">
        <v>165</v>
      </c>
      <c r="AB1" t="s">
        <v>43</v>
      </c>
      <c r="AC1" t="s">
        <v>157</v>
      </c>
      <c r="AD1" t="s">
        <v>36</v>
      </c>
      <c r="AE1" t="s">
        <v>161</v>
      </c>
      <c r="AF1" t="s">
        <v>38</v>
      </c>
      <c r="AG1" t="s">
        <v>154</v>
      </c>
    </row>
    <row r="2" spans="1:33" x14ac:dyDescent="0.2">
      <c r="A2" t="s">
        <v>183</v>
      </c>
      <c r="B2" s="39">
        <v>14.75</v>
      </c>
      <c r="C2" s="39">
        <v>17.75</v>
      </c>
      <c r="D2" s="39">
        <v>11.61</v>
      </c>
      <c r="E2" s="39">
        <v>21.39</v>
      </c>
      <c r="F2" s="39">
        <v>16.72</v>
      </c>
      <c r="G2" s="39">
        <v>16.3</v>
      </c>
      <c r="H2" s="39">
        <v>17</v>
      </c>
      <c r="I2" s="39">
        <v>18</v>
      </c>
      <c r="J2" s="39">
        <v>14.36</v>
      </c>
      <c r="K2" s="39">
        <v>19.46</v>
      </c>
      <c r="L2" s="39">
        <v>16.989999999999998</v>
      </c>
      <c r="M2" s="39">
        <v>13.67</v>
      </c>
      <c r="N2" s="39">
        <v>10.35</v>
      </c>
      <c r="O2" s="39">
        <v>16.53</v>
      </c>
      <c r="P2" s="39">
        <v>12.68</v>
      </c>
      <c r="Q2" s="39">
        <v>17.09</v>
      </c>
      <c r="R2" s="39">
        <v>21.03</v>
      </c>
      <c r="S2" s="39">
        <v>11.12</v>
      </c>
      <c r="T2" s="39">
        <v>16.899999999999999</v>
      </c>
      <c r="U2" s="39">
        <v>23.91</v>
      </c>
      <c r="V2" s="39">
        <v>24.6</v>
      </c>
      <c r="W2" s="39">
        <v>22.32</v>
      </c>
      <c r="X2" s="39">
        <v>20.260000000000002</v>
      </c>
      <c r="Y2" s="39">
        <v>22.02</v>
      </c>
      <c r="Z2" s="39">
        <v>23.42</v>
      </c>
      <c r="AA2" s="39">
        <v>21.2</v>
      </c>
      <c r="AB2" s="39">
        <v>21.47</v>
      </c>
      <c r="AC2" s="39">
        <v>23.83</v>
      </c>
      <c r="AD2" s="39">
        <v>21.53</v>
      </c>
      <c r="AE2" s="39">
        <v>32.81</v>
      </c>
      <c r="AF2" s="39">
        <v>21.82</v>
      </c>
      <c r="AG2" s="39">
        <v>22.97</v>
      </c>
    </row>
    <row r="3" spans="1:33" x14ac:dyDescent="0.2">
      <c r="A3" t="s">
        <v>184</v>
      </c>
      <c r="B3" s="39">
        <v>14.38</v>
      </c>
      <c r="C3" s="39">
        <v>16.5</v>
      </c>
      <c r="D3" s="39">
        <v>11.41</v>
      </c>
      <c r="E3" s="39">
        <v>13</v>
      </c>
      <c r="F3" s="39">
        <v>8.94</v>
      </c>
      <c r="G3" s="39">
        <v>12.78</v>
      </c>
      <c r="H3" s="39">
        <v>16.2</v>
      </c>
      <c r="I3" s="39">
        <v>14.62</v>
      </c>
      <c r="J3" s="39">
        <v>13.35</v>
      </c>
      <c r="K3" s="39">
        <v>12.71</v>
      </c>
      <c r="L3" s="39">
        <v>13.63</v>
      </c>
      <c r="M3" s="39">
        <v>11.64</v>
      </c>
      <c r="N3" s="39">
        <v>10.31</v>
      </c>
      <c r="O3" s="39">
        <v>11.52</v>
      </c>
      <c r="P3" s="39">
        <v>12.37</v>
      </c>
      <c r="Q3" s="39">
        <v>16.399999999999999</v>
      </c>
      <c r="R3" s="39">
        <v>19.23</v>
      </c>
      <c r="S3" s="39">
        <v>11</v>
      </c>
      <c r="T3" s="39">
        <v>16.57</v>
      </c>
      <c r="U3" s="39">
        <v>18.579999999999998</v>
      </c>
      <c r="V3" s="39">
        <v>19.62</v>
      </c>
      <c r="W3" s="39">
        <v>20.21</v>
      </c>
      <c r="X3" s="39">
        <v>15.8</v>
      </c>
      <c r="Y3" s="39">
        <v>14.26</v>
      </c>
      <c r="Z3" s="39">
        <v>19.239999999999998</v>
      </c>
      <c r="AA3" s="39">
        <v>18.28</v>
      </c>
      <c r="AB3" s="39">
        <v>20.6</v>
      </c>
      <c r="AC3" s="39">
        <v>20.21</v>
      </c>
      <c r="AD3" s="39">
        <v>19.13</v>
      </c>
      <c r="AE3" s="39">
        <v>28.59</v>
      </c>
      <c r="AF3" s="39">
        <v>19.72</v>
      </c>
      <c r="AG3" s="39">
        <v>21.6</v>
      </c>
    </row>
    <row r="4" spans="1:33" x14ac:dyDescent="0.2">
      <c r="A4" t="s">
        <v>185</v>
      </c>
      <c r="B4" s="39">
        <v>14.52375</v>
      </c>
      <c r="C4" s="39">
        <v>17.246666666666666</v>
      </c>
      <c r="D4" s="39">
        <v>11.498333333333333</v>
      </c>
      <c r="E4" s="39">
        <v>17.273999999999997</v>
      </c>
      <c r="F4" s="39">
        <v>12.454000000000001</v>
      </c>
      <c r="G4" s="39">
        <v>14.267692307692309</v>
      </c>
      <c r="H4" s="39">
        <v>16.524285714285714</v>
      </c>
      <c r="I4" s="39">
        <v>15.785999999999998</v>
      </c>
      <c r="J4" s="39">
        <v>13.514444444444443</v>
      </c>
      <c r="K4" s="39">
        <v>16.656874999999996</v>
      </c>
      <c r="L4" s="39">
        <v>14.417999999999997</v>
      </c>
      <c r="M4" s="39">
        <v>12.168000000000003</v>
      </c>
      <c r="N4" s="39">
        <v>10.326666666666668</v>
      </c>
      <c r="O4" s="39">
        <v>14.104615384615386</v>
      </c>
      <c r="P4" s="39">
        <v>12.462666666666665</v>
      </c>
      <c r="Q4" s="39">
        <v>16.762</v>
      </c>
      <c r="R4" s="39">
        <v>20.491333333333333</v>
      </c>
      <c r="S4" s="39">
        <v>11.041999999999998</v>
      </c>
      <c r="T4" s="39">
        <v>16.738</v>
      </c>
      <c r="U4" s="39">
        <v>20.479545454545455</v>
      </c>
      <c r="V4" s="39">
        <v>22.195999999999998</v>
      </c>
      <c r="W4" s="39">
        <v>21.790000000000006</v>
      </c>
      <c r="X4" s="39">
        <v>17.472000000000001</v>
      </c>
      <c r="Y4" s="39">
        <v>18.476499999999998</v>
      </c>
      <c r="Z4" s="39">
        <v>20.874444444444443</v>
      </c>
      <c r="AA4" s="39">
        <v>20.014666666666667</v>
      </c>
      <c r="AB4" s="39">
        <v>21.091333333333335</v>
      </c>
      <c r="AC4" s="39">
        <v>21.798000000000002</v>
      </c>
      <c r="AD4" s="39">
        <v>20.796666666666667</v>
      </c>
      <c r="AE4" s="39">
        <v>29.64</v>
      </c>
      <c r="AF4" s="39">
        <v>20.817999999999998</v>
      </c>
      <c r="AG4" s="39">
        <v>22.230666666666664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Vertical Profile Data</vt:lpstr>
      <vt:lpstr>vert-reduced</vt:lpstr>
      <vt:lpstr>temp DO Sal</vt:lpstr>
      <vt:lpstr>pivot</vt:lpstr>
      <vt:lpstr>summary stats</vt:lpstr>
      <vt:lpstr>salinity graph</vt:lpstr>
      <vt:lpstr>Do graph</vt:lpstr>
      <vt:lpstr>temp graph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Lagoon</dc:creator>
  <cp:lastModifiedBy>Kevin O'Connor</cp:lastModifiedBy>
  <dcterms:created xsi:type="dcterms:W3CDTF">2012-09-10T18:57:14Z</dcterms:created>
  <dcterms:modified xsi:type="dcterms:W3CDTF">2019-09-06T17:16:47Z</dcterms:modified>
</cp:coreProperties>
</file>